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PaLMH\SweParLe Dataset\FINAL V1\"/>
    </mc:Choice>
  </mc:AlternateContent>
  <xr:revisionPtr revIDLastSave="0" documentId="13_ncr:1_{3FCBDC91-6CF5-4642-82BE-528D8FCAE655}" xr6:coauthVersionLast="47" xr6:coauthVersionMax="47" xr10:uidLastSave="{00000000-0000-0000-0000-000000000000}"/>
  <workbookProtection workbookAlgorithmName="SHA-512" workbookHashValue="WNPqbijfFwFrqkoeo40Piww7o9yQiPFj/VLP0zM/WK4n0oAJiwkNpa+Bt9SZyFOMz0Y85FYQn86DFvDxPEt+0g==" workbookSaltValue="3lKXxUsNntTb6A1NghcUAA==" workbookSpinCount="100000" lockStructure="1"/>
  <bookViews>
    <workbookView xWindow="28680" yWindow="-120" windowWidth="29040" windowHeight="15720" xr2:uid="{C8712D26-8B51-41AE-A304-3B633CBB3686}"/>
  </bookViews>
  <sheets>
    <sheet name="INTRODUCTION" sheetId="2" r:id="rId1"/>
    <sheet name="VARIABLE LIST" sheetId="4" r:id="rId2"/>
    <sheet name="DESCRIPTIVES" sheetId="1" r:id="rId3"/>
    <sheet name="DATASET" sheetId="5" r:id="rId4"/>
  </sheets>
  <definedNames>
    <definedName name="_xlnm._FilterDatabase" localSheetId="2" hidden="1">DESCRIPTIVES!$D$3:$G$3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5" l="1"/>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14" i="5"/>
  <c r="T9" i="5"/>
  <c r="T10" i="5"/>
  <c r="T11" i="5"/>
  <c r="T12" i="5"/>
  <c r="T13" i="5"/>
  <c r="T8" i="5"/>
  <c r="E54" i="5"/>
  <c r="C54" i="5"/>
  <c r="E53" i="5"/>
  <c r="C53" i="5"/>
  <c r="E52" i="5"/>
  <c r="C52" i="5"/>
  <c r="E51" i="5"/>
  <c r="C51" i="5"/>
  <c r="E50" i="5"/>
  <c r="C50" i="5"/>
  <c r="E49" i="5"/>
  <c r="C49" i="5"/>
  <c r="E48" i="5"/>
  <c r="C48" i="5"/>
  <c r="E47" i="5"/>
  <c r="C47" i="5"/>
  <c r="E46" i="5"/>
  <c r="C46" i="5"/>
  <c r="E45" i="5"/>
  <c r="C45" i="5"/>
  <c r="E44" i="5"/>
  <c r="C44" i="5"/>
  <c r="E43" i="5"/>
  <c r="C43" i="5"/>
  <c r="E42"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E13" i="5"/>
  <c r="E12" i="5"/>
  <c r="E11" i="5"/>
  <c r="E10" i="5"/>
  <c r="E9" i="5"/>
  <c r="E8" i="5"/>
  <c r="E7" i="5"/>
</calcChain>
</file>

<file path=xl/sharedStrings.xml><?xml version="1.0" encoding="utf-8"?>
<sst xmlns="http://schemas.openxmlformats.org/spreadsheetml/2006/main" count="1328" uniqueCount="252">
  <si>
    <t>Right after birth</t>
  </si>
  <si>
    <t>Income protection</t>
  </si>
  <si>
    <t>Quota for mothers</t>
  </si>
  <si>
    <t>Quota for fathers</t>
  </si>
  <si>
    <t>Mother</t>
  </si>
  <si>
    <t>Both</t>
  </si>
  <si>
    <t>N/A</t>
  </si>
  <si>
    <t>https://www.forsakringskassan.se/download/18.691dfb4e1842549821839d/1727851194464/forandringar-inom-socialforsakringen.pdf</t>
  </si>
  <si>
    <t>Introduction of unpaid parental leave</t>
  </si>
  <si>
    <t>Act on the Right to Leave for the Care of Children (SFS 1978:410)</t>
  </si>
  <si>
    <t>https://lagen.nu/prop/1976/77:117</t>
  </si>
  <si>
    <t>https://lagen.nu/prop/1978/79:168</t>
  </si>
  <si>
    <t>Fathers become eligible to SGI even if their partners are not eligible (rule since 1974).</t>
  </si>
  <si>
    <t>Between births spaced up to 24 months apart</t>
  </si>
  <si>
    <t>Between births spaced up to 30 months apart</t>
  </si>
  <si>
    <t>Extension of parental leave
Extension of time to use parental leave</t>
  </si>
  <si>
    <t>https://lagen.nu/sou/1967:52</t>
  </si>
  <si>
    <t>Parental Leave Act (SFS 1995:584)</t>
  </si>
  <si>
    <t>Extension of parental leave days reserved for each parent</t>
  </si>
  <si>
    <t>Introduction of parental leave days to be used simultaneously by both parents</t>
  </si>
  <si>
    <t>Extension of time to use parental leave</t>
  </si>
  <si>
    <t>Extension of parental leave days to be used simultaneously by both parents</t>
  </si>
  <si>
    <t>Introduction of gender equality bonus</t>
  </si>
  <si>
    <t>Removal of gender equality bonus</t>
  </si>
  <si>
    <t>1.5 years</t>
  </si>
  <si>
    <t>2009-2024: Yearly price base amount and income caps reported</t>
  </si>
  <si>
    <t>Introduction of new Parental Leave Act</t>
  </si>
  <si>
    <t>Act on gender equality bonus (SFS 2008:313)</t>
  </si>
  <si>
    <t>Minimum level flat rate benefit increased in July 2006. The cap was raised from 7.5 to 10 times the basic amount on 1 July 2006.</t>
  </si>
  <si>
    <t>…</t>
  </si>
  <si>
    <t>Description</t>
  </si>
  <si>
    <t>Acts</t>
  </si>
  <si>
    <t>Remuneration</t>
  </si>
  <si>
    <t>Reforms</t>
  </si>
  <si>
    <t>Reform type</t>
  </si>
  <si>
    <t>Sources for legislation</t>
  </si>
  <si>
    <r>
      <t>Price base amount (</t>
    </r>
    <r>
      <rPr>
        <b/>
        <i/>
        <sz val="11"/>
        <color theme="0"/>
        <rFont val="Calibri"/>
        <family val="2"/>
        <scheme val="minor"/>
      </rPr>
      <t>prisbasbeloppet)</t>
    </r>
  </si>
  <si>
    <r>
      <t>Minimum SGI-based flat rate renamed "basic level" (</t>
    </r>
    <r>
      <rPr>
        <i/>
        <sz val="11"/>
        <color theme="1"/>
        <rFont val="Calibri"/>
        <family val="2"/>
        <scheme val="minor"/>
      </rPr>
      <t>grundnivå</t>
    </r>
    <r>
      <rPr>
        <sz val="11"/>
        <color theme="1"/>
        <rFont val="Calibri"/>
        <family val="2"/>
        <scheme val="minor"/>
      </rPr>
      <t>), while guarantee level renamed "minimum level" (</t>
    </r>
    <r>
      <rPr>
        <i/>
        <sz val="11"/>
        <color theme="1"/>
        <rFont val="Calibri"/>
        <family val="2"/>
        <scheme val="minor"/>
      </rPr>
      <t>lägstanivå</t>
    </r>
    <r>
      <rPr>
        <sz val="11"/>
        <color theme="1"/>
        <rFont val="Calibri"/>
        <family val="2"/>
        <scheme val="minor"/>
      </rPr>
      <t>).</t>
    </r>
  </si>
  <si>
    <t>Specific act</t>
  </si>
  <si>
    <t>-</t>
  </si>
  <si>
    <t>Simultaneous days</t>
  </si>
  <si>
    <t>Work-related requirements</t>
  </si>
  <si>
    <t>Legend</t>
  </si>
  <si>
    <t>Basic level 
(SEK)</t>
  </si>
  <si>
    <t>Percentage of earnings for above basic level</t>
  </si>
  <si>
    <t>Daily cap (SEK)</t>
  </si>
  <si>
    <t xml:space="preserve">https://lagen.nu/prop/1974:15 </t>
  </si>
  <si>
    <t>80% / 90%</t>
  </si>
  <si>
    <t>75% / 85%</t>
  </si>
  <si>
    <t>180 days (6 months)</t>
  </si>
  <si>
    <t xml:space="preserve">Extension of parental leave </t>
  </si>
  <si>
    <t>210 days (7 months)</t>
  </si>
  <si>
    <t>30 days (1 month)</t>
  </si>
  <si>
    <t>240 days (8 months)</t>
  </si>
  <si>
    <t>270 days (9 months)</t>
  </si>
  <si>
    <t>360 days (12 months)</t>
  </si>
  <si>
    <t>90 days (3 months)</t>
  </si>
  <si>
    <t>450 days (15 months)</t>
  </si>
  <si>
    <t>450 days (15 months) / 
360 days (12 months)</t>
  </si>
  <si>
    <t>90 days (3 months) / 
0 days</t>
  </si>
  <si>
    <t>0 days</t>
  </si>
  <si>
    <t>480 days (16 months)</t>
  </si>
  <si>
    <t>390 days (13 months)</t>
  </si>
  <si>
    <t>Extension of special parental leave benefits
Extension of temporary leave in connection to birth to all fathers
Introduction of income-protected benefits between births</t>
  </si>
  <si>
    <t>Annual income threshold for above basic level (SEK)</t>
  </si>
  <si>
    <t>Introduction of gender-neutral parental leave
Introduction of temporary leave in connection to birth for non-first-time fathers</t>
  </si>
  <si>
    <t>Lag in repealing the Act (2008:313) on the Gender Equality Bonus (SFS 2016:1295)</t>
  </si>
  <si>
    <t>SGI for 60 reserved days decreased to 75%.</t>
  </si>
  <si>
    <t>Guaranteed but voluntary time off work for mothers extended from six weeks pre- and post-birth to seven weeks pre- and post-birth, with 2 weeks mandatory leave before or after birth.
SGI decreased to 80% except for 60 reserved days which are reimbursed at 90%.</t>
  </si>
  <si>
    <t>Basic remuneration level, independent of actual income (flat rate)</t>
  </si>
  <si>
    <t>Additional notes related to legislation</t>
  </si>
  <si>
    <t>YEAR</t>
  </si>
  <si>
    <t>ACT</t>
  </si>
  <si>
    <t>REFORM</t>
  </si>
  <si>
    <t>Type</t>
  </si>
  <si>
    <t>Days</t>
  </si>
  <si>
    <t>%</t>
  </si>
  <si>
    <t>Sources</t>
  </si>
  <si>
    <t>Component</t>
  </si>
  <si>
    <t>SEK</t>
  </si>
  <si>
    <t>Gender equality bonus</t>
  </si>
  <si>
    <t>30 days 
(Earnings-related)</t>
  </si>
  <si>
    <t>60 days 
(Earnings-related)</t>
  </si>
  <si>
    <t>90 days 
(Earnings-related)</t>
  </si>
  <si>
    <t>Yes (Earnings-related)</t>
  </si>
  <si>
    <t>Gender equality bonus of max SEK 3,000/month credited to tax account if the parent who has taken the fewest parental benefit days takes parental benefit - does not apply to 60 reserved days per parent or minimum level days.</t>
  </si>
  <si>
    <t>No (repealed)</t>
  </si>
  <si>
    <t>30 days (Earnings-related or minimum level, not quota days)</t>
  </si>
  <si>
    <t>60 days (Earnings-related or minimum level, not quota days)</t>
  </si>
  <si>
    <t>Binary</t>
  </si>
  <si>
    <t>Units</t>
  </si>
  <si>
    <t>Value Label</t>
  </si>
  <si>
    <t>Simultaneous leave</t>
  </si>
  <si>
    <t>.</t>
  </si>
  <si>
    <t>Days before estimated due date parent needs to have worked to qualify for earnings-related benefits</t>
  </si>
  <si>
    <t>Whether father's (co-parent's) eligibility for earnings-related benefits is dependent on mother's eligibility</t>
  </si>
  <si>
    <t>633 / 844</t>
  </si>
  <si>
    <t>7.5 / 10</t>
  </si>
  <si>
    <t>REMUNERATION</t>
  </si>
  <si>
    <t>SPECIAL PROVISIONS</t>
  </si>
  <si>
    <t>"Descriptives" Label</t>
  </si>
  <si>
    <t>"Dataset" Variable Name</t>
  </si>
  <si>
    <t>Right to parental leave became separate from right to parental leave benefits.
Right to parental leave after 1.5 years becomes contingent on receiving parental leave benefits.</t>
  </si>
  <si>
    <t>https://filedn.com/ljdBas5OJsrLJOq6KhtBYC4/forarbeten/prop/1988-89/prop-1988-89-69.pdf</t>
  </si>
  <si>
    <t>Description of the parental leave legislation</t>
  </si>
  <si>
    <t>Earnings-related benefits</t>
  </si>
  <si>
    <t>Earnings-related benefits, Annual income threshold for above basic level (SEK)</t>
  </si>
  <si>
    <t>Earnings-related benefits, Basic level (SEK)</t>
  </si>
  <si>
    <t>Earnings-related benefits, Percentage of earnings for above basic level</t>
  </si>
  <si>
    <t>Standardized metric set annually by the government for tax calculations</t>
  </si>
  <si>
    <t>Earnings-related benefits, Work-related requirements</t>
  </si>
  <si>
    <t>Minimum-level benefits (SEK)</t>
  </si>
  <si>
    <t>Parent employed for 270 consecutive days before the due date and earned above the annual income threshold (mother needed to qualify for fathers to also qualify)</t>
  </si>
  <si>
    <r>
      <t>Minimum-level benefits   
(</t>
    </r>
    <r>
      <rPr>
        <b/>
        <i/>
        <sz val="11"/>
        <color theme="0"/>
        <rFont val="Calibri"/>
        <family val="2"/>
        <scheme val="minor"/>
      </rPr>
      <t xml:space="preserve">lägstanivå; </t>
    </r>
    <r>
      <rPr>
        <b/>
        <sz val="11"/>
        <color theme="0"/>
        <rFont val="Calibri"/>
        <family val="2"/>
        <scheme val="minor"/>
      </rPr>
      <t>SEK)</t>
    </r>
  </si>
  <si>
    <t>Compensation units (N)</t>
  </si>
  <si>
    <t>COMPLEMENTARY TYPES OF LEAVE</t>
  </si>
  <si>
    <t>GENERAL LEAVE APPLICABLE TO PARENT</t>
  </si>
  <si>
    <t>TIMING OF LEAVE (for one child)</t>
  </si>
  <si>
    <t>All benefit types</t>
  </si>
  <si>
    <t xml:space="preserve">Minimum-level benefits </t>
  </si>
  <si>
    <t>Timing of leave</t>
  </si>
  <si>
    <t>DURATION OF PAID LEAVE (for one child)</t>
  </si>
  <si>
    <t>Duration of paid leave</t>
  </si>
  <si>
    <t>Minimum-level benefits</t>
  </si>
  <si>
    <t>Total number of paid parental leave days (per child)</t>
  </si>
  <si>
    <t>General leave applicable to parent</t>
  </si>
  <si>
    <t>Complementary types of leave</t>
  </si>
  <si>
    <t>Description of other forms of leave available in addition to parental leave, i.e., maternity and paternity (co-parent) leave</t>
  </si>
  <si>
    <t>https://filedn.com/ljdBas5OJsrLJOq6KhtBYC4/forarbeten/prop/1994-95/prop-1994-95-207.pdf
https://www.forsakringskassan.se/download/18.691dfb4e1842549821839d/1727851194464/forandringar-inom-socialforsakringen.pdf</t>
  </si>
  <si>
    <t>https://lagen.nu/2008:313
https://www.forsakringskassan.se/download/18.691dfb4e1842549821839d/1727851194464/forandringar-inom-socialforsakringen.pdf</t>
  </si>
  <si>
    <t>Reintroduction of minimum-level flat-rate days
Extension of voluntary maternity leave
Introduction of mandatory maternity leave
Introduction of parental leave days reserved for each parent</t>
  </si>
  <si>
    <t>Removal of minimum-level flat-rate days (July 1994)</t>
  </si>
  <si>
    <t>Rule to take out 180 days of earnings-based benefits before minimum-level maintained.</t>
  </si>
  <si>
    <t>https://www.riksdagen.se/sv/dokument-och-lagar/dokument/svensk-forfattningssamling/lag-1978410-om-ratt-till-ledighet-for-vard-av_sfs-1978-410/
https://filedn.com/ljdBas5OJsrLJOq6KhtBYC4/forarbeten/prop/1978-79/prop-1978-79-168.pdf</t>
  </si>
  <si>
    <t>Mothers: 6 weeks' right to leave after birth
Fathers: 10 days temporary leave in connection to birth (only non-first-time fathers)</t>
  </si>
  <si>
    <t>Mothers: 6 weeks' right to leave after birth
Fathers: 10 days temporary leave in connection to birth (all fathers)</t>
  </si>
  <si>
    <t>Mothers: 7 weeks' right to leave after birth (2 weeks mandatory, directly before or after birth)
Fathers: 10 days temporary leave in connection to birth (all fathers)</t>
  </si>
  <si>
    <t>https://lagen.nu/prop/1984/85:78</t>
  </si>
  <si>
    <t>Right to leave 
(if independent of benefit receipt)</t>
  </si>
  <si>
    <t>https://lagen.nu/prop/1973:47</t>
  </si>
  <si>
    <t>Right after birth (under special circumstances, up to 240 days after birth)</t>
  </si>
  <si>
    <t>Right after birth (under special circumstances, up to 270 days after birth)</t>
  </si>
  <si>
    <t xml:space="preserve">Parental leave in connection to birth (180 benefit days): Up to 270 days after birth /
Special parental leave (90 benefit days): Up to child's 8th birthday </t>
  </si>
  <si>
    <t xml:space="preserve">Parental leave in connection to birth (180 benefit days): Up to 270 days after birth /
Special parental leave (180 benefit days): Up to child's 8th birthday </t>
  </si>
  <si>
    <t>Up to child's 4th birthday</t>
  </si>
  <si>
    <t>Up to child's 8th birthday</t>
  </si>
  <si>
    <t>Up to child's 4th birthday (384 benefit days) / 
Up to child's 12th birthday (96 benefit days)</t>
  </si>
  <si>
    <t>Period to use parental leave benefits (after birth)</t>
  </si>
  <si>
    <t>Parental leave in connection to birth (180 benefit days): Up to 270 days after birth /
Special parental leave (180 benefit days): Up to child's 8th birthday</t>
  </si>
  <si>
    <t>Combination of parental leave in connection to birth with special parental leave benefits to form general parental leave benefit scheme 
Extension of income-protected benefits between births
Change in work-eligibility requirements</t>
  </si>
  <si>
    <t>Maternity Assistance Act (SFS 1954:266)</t>
  </si>
  <si>
    <t>Introduction of universal mandatory maternity leave benefits</t>
  </si>
  <si>
    <t>Mothers: 6 weeks' right to leave after birth (independent of maternity benefit receipt)</t>
  </si>
  <si>
    <t>Extension of universal mandatory maternity leave benefits</t>
  </si>
  <si>
    <t>https://splash-db.eu/policydescription/family-policies-sweden-2014/
https://lagen.nu/prop/1954:144</t>
  </si>
  <si>
    <t>Introduction of rule to use fixed amount of earnings-related benefit days before able to claim minimum-level benefit days</t>
  </si>
  <si>
    <t>https://www.riksdagen.se/sv/dokument-och-lagar/dokument/proposition/om-forbattrad-kompensation-vid-korttidssjukdom-och_ga0369/</t>
  </si>
  <si>
    <t>180-day rule for earnings-based versus minimum-level benefits in place from December 1987, applied retroactively to all children younger than six months.</t>
  </si>
  <si>
    <t>Guaranteed period during which parents can take time off work, if separate from benefit use</t>
  </si>
  <si>
    <t>Introduction of special parental leave benefits (to complement parental leave in connection to birth), including minimum-level benefits</t>
  </si>
  <si>
    <t>National Insurance Act (SFS 1962:381)</t>
  </si>
  <si>
    <t>National Insurance Act, Reform (SFS 1973:473)</t>
  </si>
  <si>
    <t>National Insurance Act, Reform (SFS 1974:87, 88)</t>
  </si>
  <si>
    <t>National Insurance Act, Reform (SFS 1977:630)</t>
  </si>
  <si>
    <t>National Insurance Act, Reform (SFS 1979:644)</t>
  </si>
  <si>
    <t>National Insurance Act, Reform (SFS 1985:83)</t>
  </si>
  <si>
    <t>National Insurance Act, Reform (SFS 1987:223)</t>
  </si>
  <si>
    <t>National Insurance Act, Reform (SFS 1989:100)</t>
  </si>
  <si>
    <t>National Insurance Act, Reform (SFS 1994:554)</t>
  </si>
  <si>
    <t xml:space="preserve">National Insurance Act, Reform (SFS 1994:1568)
</t>
  </si>
  <si>
    <t xml:space="preserve">National Insurance Act, Reform (SFS 2001:141)
</t>
  </si>
  <si>
    <t>Social Insurance Code (SFS 2010:111)</t>
  </si>
  <si>
    <t>Introduction of new consolidated Social Insurance Code</t>
  </si>
  <si>
    <t>Social Insurance Code, Reform (SFS 2011:1082)</t>
  </si>
  <si>
    <t>Social Insurance Code, Reform (SFS 2013:999)</t>
  </si>
  <si>
    <t>Social Insurance Code, Reform (SFS 2015:674)</t>
  </si>
  <si>
    <t>Parental Leave Act, Reform (SFS 2023:906)
Social Insurance Code, Reform (SFS 2023:905)</t>
  </si>
  <si>
    <t>New Parental Leave Act on right to leave. Benefits remain under the jurisdiction of the National Insurance Act.
SGI decreased to 75% except for 60 reserved days which are decreased to 85%.</t>
  </si>
  <si>
    <t>Special rules regarding timing</t>
  </si>
  <si>
    <t>Leave benefits can be claimed as: 
Full or half days (parental leave in connection to birth, 180 benefit days) / 
Full, half or quarter days (special parental leave, 90 benefit days)</t>
  </si>
  <si>
    <t>Leave benefits can be claimed as: 
Full or half days (parental leave in connection to birth, 180 benefit days) / 
Full, half or quarter days (special parental leave, 180 benefit days)</t>
  </si>
  <si>
    <t>Leave benefits can be claimed as full, half or quarter days (All benefit days)</t>
  </si>
  <si>
    <t>Leave benefits can be claimed as full or half days (All benefit days)</t>
  </si>
  <si>
    <t>Leave benefits can be claimed as full days (All benefit days)</t>
  </si>
  <si>
    <t>Leave benefits can be claimed as full, half or quarter days (All benefit days)
Parents must claim 180 earnings-related benefit days before becoming eligible for minimum-level benefits</t>
  </si>
  <si>
    <t>Leave benefits can be claimed as full, three-quarter, half or quarter days (All benefit days)
Parents must claim 180 earnings-related benefit days before becoming eligible for minimum-level benefits</t>
  </si>
  <si>
    <t>Leave benefits can be claimed as full, three-quarter, half, quarter or one-eighth days (All benefit days)
Parents must claim 180 earnings-related benefit days before becoming eligible for minimum-level benefits</t>
  </si>
  <si>
    <t>Earnings-related benefits, Compensation units (N)**</t>
  </si>
  <si>
    <t>Notes</t>
  </si>
  <si>
    <t>N/A = Not available</t>
  </si>
  <si>
    <t>Earnings-related benefits, Price base amount (SEK)**</t>
  </si>
  <si>
    <t>0 = Independent eligibility criteria; 1 = Dependent on mother's eligibility</t>
  </si>
  <si>
    <t>** Used for calculation of annual income threshold for above basic-level benefits</t>
  </si>
  <si>
    <t xml:space="preserve">Full length of leave extended by two months, but 90 ‘special parental leave’ allowance days were introduced (included in the full length). These were novel in that they could be used for full, half or quarter days, up until the child’s first school year. Before that, all parental leave days had to be used immediately after birth (i.e., 210 days after birth). 60 of these ‘special’ days were replacement rate and a novel 30 flat rate days were introduced (later becomes official flat rate parental leave). </t>
  </si>
  <si>
    <t>- or . = Not applicable</t>
  </si>
  <si>
    <t>timing_timeoff</t>
  </si>
  <si>
    <t>timing_1</t>
  </si>
  <si>
    <t>timing_1_duration</t>
  </si>
  <si>
    <t>timing_2</t>
  </si>
  <si>
    <t>timing_2_duration</t>
  </si>
  <si>
    <t>remun_basic</t>
  </si>
  <si>
    <t>remun_threshold</t>
  </si>
  <si>
    <t>remun_above</t>
  </si>
  <si>
    <t>remun_daily</t>
  </si>
  <si>
    <t>remun_pricebase</t>
  </si>
  <si>
    <t>remun_work</t>
  </si>
  <si>
    <t>remun_work_m</t>
  </si>
  <si>
    <t>remun_minimum</t>
  </si>
  <si>
    <t>special_income</t>
  </si>
  <si>
    <t>special_quota_m</t>
  </si>
  <si>
    <t>special_quota_f</t>
  </si>
  <si>
    <t>special_simultaneous</t>
  </si>
  <si>
    <t>special_bonus</t>
  </si>
  <si>
    <t>timing_1
timing_1_duration
timing_2
timing_2_duration</t>
  </si>
  <si>
    <t>remun_compunits</t>
  </si>
  <si>
    <t>remun_work
remun_work_m</t>
  </si>
  <si>
    <t>duration_all</t>
  </si>
  <si>
    <t>duration_earnings</t>
  </si>
  <si>
    <t>duration_minimum</t>
  </si>
  <si>
    <t>year</t>
  </si>
  <si>
    <t>Year</t>
  </si>
  <si>
    <t>Legal provision relevant to parental leave (SFS Code)</t>
  </si>
  <si>
    <t>Calendar year during which legal provisions applicable*</t>
  </si>
  <si>
    <t>* If more than one value (e.g., duration, remuneration) applicable within a year, maximum value selected</t>
  </si>
  <si>
    <t>Annual income ceiling for earnings-related benefits (SEK)</t>
  </si>
  <si>
    <t>remun_ceiling</t>
  </si>
  <si>
    <t>For first 180 benefit days: Parent employed for 270 consecutive days before the due date and earned above the annual income threshold (mother needed to qualify for fathers to also qualify)
Thereafter: Only has to earn above annual income threshold</t>
  </si>
  <si>
    <t>For first 180 benefit days: Parent employed for 240 consecutive days before the due date and earned above the annual income threshold
Thereafter: Only has to earn above annual income threshold</t>
  </si>
  <si>
    <t>Earnings-related benefits, Annual income ceiling for earnings-related benefits (SEK)</t>
  </si>
  <si>
    <t>Continuous</t>
  </si>
  <si>
    <t>Calendar years</t>
  </si>
  <si>
    <t>Period within which parental leave needs to be used (days after birth), first leave period</t>
  </si>
  <si>
    <t>Period within which parental leave needs to be used (days after birth), second leave period</t>
  </si>
  <si>
    <t>Number of paid parental leave days (per child), reimbursed based on minimum-level benefit</t>
  </si>
  <si>
    <t>Number of paid parental leave days (per child), reimbursed based on earnings</t>
  </si>
  <si>
    <t>Maximum annual income based on which earnings-related benefits calculated: Price base amount*N*(% of earnings)</t>
  </si>
  <si>
    <r>
      <t>Maximum earnings-related remuneration per day:</t>
    </r>
    <r>
      <rPr>
        <sz val="12"/>
        <color rgb="FFFF0000"/>
        <rFont val="Calibri"/>
        <family val="2"/>
        <scheme val="minor"/>
      </rPr>
      <t xml:space="preserve"> </t>
    </r>
    <r>
      <rPr>
        <sz val="12"/>
        <rFont val="Calibri"/>
        <family val="2"/>
        <scheme val="minor"/>
      </rPr>
      <t>(Price base amount*N*(% of earnings))/365 days</t>
    </r>
  </si>
  <si>
    <t>Fractions or multiples of the price base amount</t>
  </si>
  <si>
    <t>Earnings-related benefits, Daily cap (SEK)</t>
  </si>
  <si>
    <t>Whether leave is for mothers only or for both parents</t>
  </si>
  <si>
    <t>Duration of second leave period</t>
  </si>
  <si>
    <t>Duration of first leave period</t>
  </si>
  <si>
    <t>Guaranteed level for parents who do not qualify for earnings-related benefits, paid at the sickness benefit rate</t>
  </si>
  <si>
    <t>Annual income threshold for eligibility to earnings-related benefits above the basic level</t>
  </si>
  <si>
    <t>Percentage of earnings reimbursed for earnings-related benefits above the basic level</t>
  </si>
  <si>
    <t>Whether bonus paid out to parents who share parental leave more equally</t>
  </si>
  <si>
    <t>Eligibility criteria for income-protected parental leave benefits, by birth spacing</t>
  </si>
  <si>
    <t>Number of (earnings-related) paid parental leave days reserved for mothers</t>
  </si>
  <si>
    <t>Number of (earnings-related) paid parental leave days reserved for fathers</t>
  </si>
  <si>
    <t>Number of (total) paid parental leave days eligible to be used simultaneously</t>
  </si>
  <si>
    <t>. = No bonus; 0 = No bonus (repealed); 1 = Bonus</t>
  </si>
  <si>
    <t>Number of days that can be claimed as full or partial days;
Number of days of earnings-related benefits that need to be claimed prior to qualifying for minimum-level benefits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</si>
</sst>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b/>
      <sz val="11"/>
      <color theme="0"/>
      <name val="Calibri"/>
      <family val="2"/>
      <scheme val="minor"/>
    </font>
    <font>
      <b/>
      <i/>
      <sz val="11"/>
      <color theme="0"/>
      <name val="Calibri"/>
      <family val="2"/>
      <scheme val="minor"/>
    </font>
    <font>
      <sz val="11"/>
      <color theme="0" tint="-0.34998626667073579"/>
      <name val="Calibri"/>
      <family val="2"/>
      <scheme val="minor"/>
    </font>
    <font>
      <b/>
      <sz val="11"/>
      <name val="Calibri"/>
      <family val="2"/>
      <scheme val="minor"/>
    </font>
    <font>
      <i/>
      <sz val="11"/>
      <color theme="1"/>
      <name val="Calibri"/>
      <family val="2"/>
      <scheme val="minor"/>
    </font>
    <font>
      <b/>
      <sz val="12"/>
      <color theme="1"/>
      <name val="Calibri"/>
      <family val="2"/>
      <scheme val="minor"/>
    </font>
    <font>
      <b/>
      <sz val="12"/>
      <color theme="0"/>
      <name val="Calibri"/>
      <family val="2"/>
      <scheme val="minor"/>
    </font>
    <font>
      <b/>
      <i/>
      <sz val="12"/>
      <color theme="0"/>
      <name val="Calibri"/>
      <family val="2"/>
      <scheme val="minor"/>
    </font>
    <font>
      <b/>
      <sz val="12"/>
      <name val="Calibri"/>
      <family val="2"/>
      <scheme val="minor"/>
    </font>
    <font>
      <sz val="12"/>
      <color theme="1"/>
      <name val="Calibri"/>
      <family val="2"/>
      <scheme val="minor"/>
    </font>
    <font>
      <sz val="12"/>
      <color rgb="FFFF0000"/>
      <name val="Calibri"/>
      <family val="2"/>
      <scheme val="minor"/>
    </font>
    <font>
      <sz val="12"/>
      <name val="Calibri"/>
      <family val="2"/>
      <scheme val="minor"/>
    </font>
    <font>
      <u/>
      <sz val="12"/>
      <name val="Calibri"/>
      <family val="2"/>
      <scheme val="minor"/>
    </font>
  </fonts>
  <fills count="2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3C9CF"/>
        <bgColor indexed="64"/>
      </patternFill>
    </fill>
    <fill>
      <patternFill patternType="solid">
        <fgColor rgb="FF990033"/>
        <bgColor indexed="64"/>
      </patternFill>
    </fill>
    <fill>
      <patternFill patternType="solid">
        <fgColor theme="4" tint="-0.499984740745262"/>
        <bgColor indexed="64"/>
      </patternFill>
    </fill>
    <fill>
      <patternFill patternType="solid">
        <fgColor theme="5"/>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7" tint="0.39997558519241921"/>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indexed="64"/>
      </top>
      <bottom style="thin">
        <color indexed="64"/>
      </bottom>
      <diagonal/>
    </border>
    <border>
      <left style="thin">
        <color theme="2"/>
      </left>
      <right style="thin">
        <color indexed="64"/>
      </right>
      <top style="thin">
        <color indexed="64"/>
      </top>
      <bottom style="thin">
        <color indexed="64"/>
      </bottom>
      <diagonal/>
    </border>
    <border>
      <left style="thin">
        <color indexed="64"/>
      </left>
      <right style="thin">
        <color theme="2"/>
      </right>
      <top style="thin">
        <color indexed="64"/>
      </top>
      <bottom style="thin">
        <color indexed="64"/>
      </bottom>
      <diagonal/>
    </border>
    <border>
      <left style="thin">
        <color theme="2"/>
      </left>
      <right/>
      <top style="thin">
        <color theme="2"/>
      </top>
      <bottom style="thin">
        <color theme="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theme="2"/>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00">
    <xf numFmtId="0" fontId="0" fillId="0" borderId="0" xfId="0"/>
    <xf numFmtId="0" fontId="0" fillId="0" borderId="0" xfId="0" applyAlignment="1">
      <alignment horizontal="left" vertical="top"/>
    </xf>
    <xf numFmtId="0" fontId="0" fillId="0" borderId="0" xfId="0" applyAlignment="1">
      <alignment vertical="top"/>
    </xf>
    <xf numFmtId="0" fontId="0" fillId="3" borderId="2" xfId="0" applyFill="1" applyBorder="1" applyAlignment="1">
      <alignment horizontal="left" vertical="top" wrapText="1"/>
    </xf>
    <xf numFmtId="0" fontId="0" fillId="4" borderId="2" xfId="0" applyFill="1" applyBorder="1" applyAlignment="1">
      <alignment horizontal="left" vertical="top"/>
    </xf>
    <xf numFmtId="0" fontId="0" fillId="6" borderId="2" xfId="0" applyFill="1" applyBorder="1" applyAlignment="1">
      <alignment horizontal="left" vertical="top"/>
    </xf>
    <xf numFmtId="0" fontId="0" fillId="6" borderId="2" xfId="0" applyFill="1" applyBorder="1" applyAlignment="1">
      <alignment horizontal="left" vertical="top" wrapText="1"/>
    </xf>
    <xf numFmtId="9" fontId="0" fillId="4" borderId="2" xfId="0" applyNumberFormat="1" applyFill="1" applyBorder="1" applyAlignment="1">
      <alignment horizontal="left" vertical="top"/>
    </xf>
    <xf numFmtId="3" fontId="0" fillId="4" borderId="2" xfId="0" applyNumberFormat="1" applyFill="1" applyBorder="1" applyAlignment="1">
      <alignment horizontal="left" vertical="top"/>
    </xf>
    <xf numFmtId="10" fontId="0" fillId="4" borderId="2" xfId="0" applyNumberFormat="1" applyFill="1" applyBorder="1" applyAlignment="1">
      <alignment horizontal="left" vertical="top"/>
    </xf>
    <xf numFmtId="0" fontId="0" fillId="6" borderId="4" xfId="0" applyFill="1" applyBorder="1" applyAlignment="1">
      <alignment horizontal="left" vertical="top"/>
    </xf>
    <xf numFmtId="0" fontId="0" fillId="11" borderId="2" xfId="0" applyFill="1" applyBorder="1" applyAlignment="1">
      <alignment horizontal="left" vertical="top"/>
    </xf>
    <xf numFmtId="0" fontId="4" fillId="5" borderId="2" xfId="0" applyFont="1" applyFill="1" applyBorder="1" applyAlignment="1">
      <alignment horizontal="left" vertical="top"/>
    </xf>
    <xf numFmtId="0" fontId="0" fillId="4" borderId="4" xfId="0" applyFill="1" applyBorder="1" applyAlignment="1">
      <alignment horizontal="left" vertical="top"/>
    </xf>
    <xf numFmtId="0" fontId="4" fillId="5" borderId="4" xfId="0" applyFont="1" applyFill="1" applyBorder="1" applyAlignment="1">
      <alignment horizontal="left" vertical="top"/>
    </xf>
    <xf numFmtId="0" fontId="7" fillId="3" borderId="2" xfId="0" applyFont="1" applyFill="1" applyBorder="1" applyAlignment="1">
      <alignment horizontal="left" vertical="top" wrapText="1"/>
    </xf>
    <xf numFmtId="0" fontId="7" fillId="3" borderId="2" xfId="0" applyFont="1" applyFill="1" applyBorder="1" applyAlignment="1">
      <alignment vertical="top" wrapText="1"/>
    </xf>
    <xf numFmtId="0" fontId="4" fillId="3" borderId="2" xfId="0" applyFont="1" applyFill="1" applyBorder="1" applyAlignment="1">
      <alignment horizontal="left" vertical="top" wrapText="1"/>
    </xf>
    <xf numFmtId="0" fontId="1" fillId="0" borderId="0" xfId="0" applyFont="1" applyAlignment="1">
      <alignment horizontal="center" vertical="center"/>
    </xf>
    <xf numFmtId="0" fontId="4" fillId="5" borderId="2" xfId="0" applyFont="1" applyFill="1" applyBorder="1" applyAlignment="1">
      <alignment horizontal="left" vertical="top" wrapText="1"/>
    </xf>
    <xf numFmtId="0" fontId="0" fillId="4" borderId="2" xfId="0" applyFill="1" applyBorder="1" applyAlignment="1">
      <alignment horizontal="left" vertical="top" wrapText="1"/>
    </xf>
    <xf numFmtId="3" fontId="0" fillId="4" borderId="4" xfId="0" applyNumberFormat="1" applyFill="1" applyBorder="1" applyAlignment="1">
      <alignment horizontal="left" vertical="top"/>
    </xf>
    <xf numFmtId="0" fontId="4" fillId="5" borderId="2" xfId="0" quotePrefix="1" applyFont="1" applyFill="1" applyBorder="1" applyAlignment="1">
      <alignment horizontal="left" vertical="top"/>
    </xf>
    <xf numFmtId="0" fontId="5" fillId="8" borderId="4" xfId="0" applyFont="1" applyFill="1" applyBorder="1" applyAlignment="1">
      <alignment horizontal="center" vertical="center" wrapText="1"/>
    </xf>
    <xf numFmtId="0" fontId="1" fillId="0" borderId="0" xfId="0" applyFont="1" applyAlignment="1">
      <alignment horizontal="center" vertical="center" wrapText="1"/>
    </xf>
    <xf numFmtId="0" fontId="4" fillId="5" borderId="4" xfId="0" applyFont="1" applyFill="1" applyBorder="1" applyAlignment="1">
      <alignment horizontal="left" vertical="top" wrapText="1"/>
    </xf>
    <xf numFmtId="0" fontId="0" fillId="3" borderId="2" xfId="0" applyFill="1" applyBorder="1" applyAlignment="1">
      <alignment vertical="top" wrapText="1"/>
    </xf>
    <xf numFmtId="1" fontId="0" fillId="6" borderId="4" xfId="0" applyNumberFormat="1" applyFill="1" applyBorder="1" applyAlignment="1">
      <alignment horizontal="left" vertical="top"/>
    </xf>
    <xf numFmtId="1" fontId="0" fillId="6" borderId="2" xfId="0" applyNumberFormat="1" applyFill="1" applyBorder="1" applyAlignment="1">
      <alignment horizontal="left" vertical="top"/>
    </xf>
    <xf numFmtId="1" fontId="4" fillId="5" borderId="2" xfId="0" applyNumberFormat="1" applyFont="1" applyFill="1" applyBorder="1" applyAlignment="1">
      <alignment horizontal="left" vertical="top" wrapText="1"/>
    </xf>
    <xf numFmtId="0" fontId="0" fillId="15" borderId="2" xfId="0" applyFill="1" applyBorder="1" applyAlignment="1">
      <alignment horizontal="left" vertical="top"/>
    </xf>
    <xf numFmtId="164" fontId="0" fillId="4" borderId="2" xfId="0" applyNumberFormat="1" applyFill="1" applyBorder="1" applyAlignment="1">
      <alignment horizontal="left" vertical="top"/>
    </xf>
    <xf numFmtId="0" fontId="0" fillId="11" borderId="2" xfId="0" applyFill="1" applyBorder="1" applyAlignment="1">
      <alignment horizontal="left" vertical="top" wrapText="1"/>
    </xf>
    <xf numFmtId="0" fontId="0" fillId="11" borderId="2" xfId="0" applyFill="1" applyBorder="1" applyAlignment="1">
      <alignment vertical="top" wrapText="1"/>
    </xf>
    <xf numFmtId="1" fontId="0" fillId="11" borderId="2" xfId="0" applyNumberFormat="1" applyFill="1" applyBorder="1" applyAlignment="1">
      <alignment horizontal="left" vertical="top" wrapText="1"/>
    </xf>
    <xf numFmtId="1" fontId="0" fillId="11" borderId="4" xfId="0" applyNumberFormat="1" applyFill="1" applyBorder="1" applyAlignment="1">
      <alignment horizontal="left" vertical="top"/>
    </xf>
    <xf numFmtId="1" fontId="0" fillId="11" borderId="2" xfId="0" applyNumberFormat="1" applyFill="1" applyBorder="1" applyAlignment="1">
      <alignment horizontal="left" vertical="top"/>
    </xf>
    <xf numFmtId="0" fontId="0" fillId="0" borderId="0" xfId="0" applyAlignment="1">
      <alignment horizontal="center" vertical="center"/>
    </xf>
    <xf numFmtId="1" fontId="0" fillId="11" borderId="4" xfId="0" applyNumberFormat="1" applyFill="1" applyBorder="1" applyAlignment="1">
      <alignment horizontal="left" vertical="top" wrapText="1"/>
    </xf>
    <xf numFmtId="164" fontId="0" fillId="4" borderId="4" xfId="0" applyNumberFormat="1" applyFill="1" applyBorder="1" applyAlignment="1">
      <alignment horizontal="left" vertical="top"/>
    </xf>
    <xf numFmtId="0" fontId="0" fillId="18" borderId="2" xfId="0" applyFill="1" applyBorder="1" applyAlignment="1">
      <alignment horizontal="left" vertical="top"/>
    </xf>
    <xf numFmtId="0" fontId="0" fillId="18" borderId="3" xfId="0" applyFill="1" applyBorder="1" applyAlignment="1">
      <alignment horizontal="left" vertical="top" wrapText="1"/>
    </xf>
    <xf numFmtId="0" fontId="4" fillId="11" borderId="2" xfId="0" applyFont="1" applyFill="1" applyBorder="1" applyAlignment="1">
      <alignment horizontal="left" vertical="top" wrapText="1"/>
    </xf>
    <xf numFmtId="0" fontId="4" fillId="11" borderId="4" xfId="0" applyFont="1" applyFill="1" applyBorder="1" applyAlignment="1">
      <alignment horizontal="left" vertical="top" wrapText="1"/>
    </xf>
    <xf numFmtId="0" fontId="0" fillId="3" borderId="4" xfId="0" applyFill="1" applyBorder="1" applyAlignment="1">
      <alignment horizontal="left" vertical="top" wrapText="1"/>
    </xf>
    <xf numFmtId="0" fontId="0" fillId="15" borderId="4" xfId="0" applyFill="1" applyBorder="1" applyAlignment="1">
      <alignment horizontal="left" vertical="top"/>
    </xf>
    <xf numFmtId="0" fontId="0" fillId="11" borderId="4" xfId="0" applyFill="1" applyBorder="1" applyAlignment="1">
      <alignment horizontal="left" vertical="top" wrapText="1"/>
    </xf>
    <xf numFmtId="9" fontId="0" fillId="4" borderId="4" xfId="0" applyNumberFormat="1" applyFill="1" applyBorder="1" applyAlignment="1">
      <alignment horizontal="left" vertical="top"/>
    </xf>
    <xf numFmtId="0" fontId="0" fillId="4" borderId="4" xfId="0" applyFill="1" applyBorder="1" applyAlignment="1">
      <alignment horizontal="left" vertical="top" wrapText="1"/>
    </xf>
    <xf numFmtId="0" fontId="0" fillId="5" borderId="4" xfId="0" applyFill="1" applyBorder="1" applyAlignment="1">
      <alignment horizontal="left" vertical="top" wrapText="1"/>
    </xf>
    <xf numFmtId="0" fontId="0" fillId="5" borderId="4" xfId="0" applyFill="1" applyBorder="1" applyAlignment="1">
      <alignment horizontal="left" vertical="top"/>
    </xf>
    <xf numFmtId="0" fontId="1" fillId="2" borderId="13" xfId="0" applyFont="1" applyFill="1" applyBorder="1" applyAlignment="1">
      <alignment horizontal="center" vertical="center"/>
    </xf>
    <xf numFmtId="0" fontId="1" fillId="2" borderId="12" xfId="0" applyFont="1" applyFill="1" applyBorder="1" applyAlignment="1">
      <alignment horizontal="center" vertical="top" wrapText="1"/>
    </xf>
    <xf numFmtId="0" fontId="1" fillId="2" borderId="10" xfId="0" applyFont="1" applyFill="1" applyBorder="1" applyAlignment="1">
      <alignment horizontal="center" vertical="top" wrapText="1"/>
    </xf>
    <xf numFmtId="0" fontId="0" fillId="2" borderId="10" xfId="0" applyFill="1" applyBorder="1" applyAlignment="1">
      <alignment horizontal="left" vertical="top"/>
    </xf>
    <xf numFmtId="0" fontId="1" fillId="2" borderId="10" xfId="0" applyFont="1" applyFill="1" applyBorder="1" applyAlignment="1">
      <alignment horizontal="center" vertical="top"/>
    </xf>
    <xf numFmtId="0" fontId="1" fillId="2" borderId="10" xfId="0" applyFont="1" applyFill="1" applyBorder="1" applyAlignment="1">
      <alignment horizontal="left" vertical="top"/>
    </xf>
    <xf numFmtId="0" fontId="0" fillId="2" borderId="10" xfId="0" applyFill="1" applyBorder="1" applyAlignment="1">
      <alignment horizontal="center" vertical="top"/>
    </xf>
    <xf numFmtId="0" fontId="1" fillId="2" borderId="10" xfId="0" applyFont="1" applyFill="1" applyBorder="1" applyAlignment="1">
      <alignment horizontal="left" vertical="top" wrapText="1"/>
    </xf>
    <xf numFmtId="0" fontId="1" fillId="2" borderId="11" xfId="0" applyFont="1" applyFill="1" applyBorder="1" applyAlignment="1">
      <alignment horizontal="center" vertical="top" wrapText="1"/>
    </xf>
    <xf numFmtId="0" fontId="1" fillId="2" borderId="11" xfId="0" applyFont="1" applyFill="1" applyBorder="1" applyAlignment="1">
      <alignment horizontal="center" vertical="top"/>
    </xf>
    <xf numFmtId="0" fontId="1" fillId="2" borderId="9" xfId="0" applyFont="1" applyFill="1" applyBorder="1" applyAlignment="1">
      <alignment horizontal="center" vertical="top"/>
    </xf>
    <xf numFmtId="0" fontId="1" fillId="2" borderId="8" xfId="0" applyFont="1" applyFill="1" applyBorder="1" applyAlignment="1">
      <alignment horizontal="center" vertical="top"/>
    </xf>
    <xf numFmtId="0" fontId="5" fillId="8" borderId="7"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0" fillId="18" borderId="5" xfId="0" applyFill="1" applyBorder="1" applyAlignment="1">
      <alignment horizontal="left" vertical="top" wrapText="1"/>
    </xf>
    <xf numFmtId="0" fontId="1" fillId="0" borderId="18" xfId="0" applyFont="1" applyBorder="1" applyAlignment="1">
      <alignment horizontal="center" vertical="center"/>
    </xf>
    <xf numFmtId="0" fontId="14" fillId="0" borderId="0" xfId="0" applyFont="1" applyAlignment="1">
      <alignment horizontal="left" vertical="top"/>
    </xf>
    <xf numFmtId="0" fontId="10" fillId="13" borderId="0" xfId="0" applyFont="1" applyFill="1" applyAlignment="1">
      <alignment horizontal="left" vertical="top"/>
    </xf>
    <xf numFmtId="0" fontId="10" fillId="13" borderId="1" xfId="0" applyFont="1" applyFill="1" applyBorder="1" applyAlignment="1">
      <alignment horizontal="left" vertical="top"/>
    </xf>
    <xf numFmtId="0" fontId="10" fillId="17" borderId="18" xfId="0" applyFont="1" applyFill="1" applyBorder="1" applyAlignment="1">
      <alignment horizontal="left" vertical="top"/>
    </xf>
    <xf numFmtId="0" fontId="14" fillId="16" borderId="18" xfId="0" applyFont="1" applyFill="1" applyBorder="1" applyAlignment="1">
      <alignment horizontal="left" vertical="top"/>
    </xf>
    <xf numFmtId="0" fontId="10" fillId="19" borderId="18" xfId="0" applyFont="1" applyFill="1" applyBorder="1" applyAlignment="1">
      <alignment horizontal="left" vertical="top"/>
    </xf>
    <xf numFmtId="0" fontId="14" fillId="18" borderId="18" xfId="0" applyFont="1" applyFill="1" applyBorder="1" applyAlignment="1">
      <alignment horizontal="left" vertical="top"/>
    </xf>
    <xf numFmtId="0" fontId="11" fillId="10" borderId="0" xfId="0" applyFont="1" applyFill="1" applyAlignment="1">
      <alignment horizontal="left" vertical="top"/>
    </xf>
    <xf numFmtId="0" fontId="14" fillId="11" borderId="0" xfId="0" applyFont="1" applyFill="1" applyAlignment="1">
      <alignment horizontal="left" vertical="top"/>
    </xf>
    <xf numFmtId="0" fontId="11" fillId="7" borderId="0" xfId="0" applyFont="1" applyFill="1" applyAlignment="1">
      <alignment horizontal="left" vertical="top"/>
    </xf>
    <xf numFmtId="0" fontId="14" fillId="6" borderId="0" xfId="0" applyFont="1" applyFill="1" applyAlignment="1">
      <alignment horizontal="left" vertical="top"/>
    </xf>
    <xf numFmtId="0" fontId="10" fillId="7" borderId="0" xfId="0" applyFont="1" applyFill="1" applyAlignment="1">
      <alignment horizontal="left" vertical="top"/>
    </xf>
    <xf numFmtId="0" fontId="16" fillId="6" borderId="0" xfId="0" applyFont="1" applyFill="1" applyAlignment="1">
      <alignment horizontal="left" vertical="top"/>
    </xf>
    <xf numFmtId="0" fontId="10" fillId="7" borderId="1" xfId="0" applyFont="1" applyFill="1" applyBorder="1" applyAlignment="1">
      <alignment horizontal="left" vertical="top"/>
    </xf>
    <xf numFmtId="0" fontId="16" fillId="6" borderId="1" xfId="0" applyFont="1" applyFill="1" applyBorder="1" applyAlignment="1">
      <alignment horizontal="left" vertical="top"/>
    </xf>
    <xf numFmtId="0" fontId="14" fillId="6" borderId="1" xfId="0" applyFont="1" applyFill="1" applyBorder="1" applyAlignment="1">
      <alignment horizontal="left" vertical="top"/>
    </xf>
    <xf numFmtId="0" fontId="11" fillId="8" borderId="0" xfId="0" applyFont="1" applyFill="1" applyAlignment="1">
      <alignment horizontal="left" vertical="top"/>
    </xf>
    <xf numFmtId="0" fontId="14" fillId="4" borderId="0" xfId="0" applyFont="1" applyFill="1" applyAlignment="1">
      <alignment horizontal="left" vertical="top"/>
    </xf>
    <xf numFmtId="0" fontId="12" fillId="8" borderId="0" xfId="0" applyFont="1" applyFill="1" applyAlignment="1">
      <alignment horizontal="left" vertical="top"/>
    </xf>
    <xf numFmtId="0" fontId="16" fillId="4" borderId="0" xfId="0" applyFont="1" applyFill="1" applyAlignment="1">
      <alignment horizontal="left" vertical="top"/>
    </xf>
    <xf numFmtId="0" fontId="15" fillId="4" borderId="0" xfId="0" applyFont="1" applyFill="1" applyAlignment="1">
      <alignment horizontal="left" vertical="top"/>
    </xf>
    <xf numFmtId="0" fontId="11" fillId="8" borderId="1" xfId="0" applyFont="1" applyFill="1" applyBorder="1" applyAlignment="1">
      <alignment horizontal="left" vertical="top"/>
    </xf>
    <xf numFmtId="0" fontId="14" fillId="4" borderId="1" xfId="0" applyFont="1" applyFill="1" applyBorder="1" applyAlignment="1">
      <alignment horizontal="left" vertical="top"/>
    </xf>
    <xf numFmtId="0" fontId="11" fillId="9" borderId="0" xfId="0" applyFont="1" applyFill="1" applyAlignment="1">
      <alignment horizontal="left" vertical="top"/>
    </xf>
    <xf numFmtId="0" fontId="14" fillId="5" borderId="0" xfId="0" applyFont="1" applyFill="1" applyAlignment="1">
      <alignment horizontal="left" vertical="top"/>
    </xf>
    <xf numFmtId="0" fontId="11" fillId="9" borderId="1" xfId="0" applyFont="1" applyFill="1" applyBorder="1" applyAlignment="1">
      <alignment horizontal="left" vertical="top"/>
    </xf>
    <xf numFmtId="0" fontId="14" fillId="5" borderId="1" xfId="0" applyFont="1" applyFill="1" applyBorder="1" applyAlignment="1">
      <alignment horizontal="left" vertical="top"/>
    </xf>
    <xf numFmtId="0" fontId="10" fillId="0" borderId="1" xfId="0" applyFont="1" applyBorder="1" applyAlignment="1">
      <alignment horizontal="left" vertical="center"/>
    </xf>
    <xf numFmtId="0" fontId="14" fillId="0" borderId="0" xfId="0" applyFont="1" applyAlignment="1">
      <alignment horizontal="left" vertical="center"/>
    </xf>
    <xf numFmtId="0" fontId="10" fillId="0" borderId="6" xfId="0" applyFont="1" applyBorder="1" applyAlignment="1">
      <alignment horizontal="left" vertical="center"/>
    </xf>
    <xf numFmtId="0" fontId="14" fillId="4" borderId="20" xfId="0" applyFont="1" applyFill="1" applyBorder="1" applyAlignment="1">
      <alignment horizontal="left" vertical="top"/>
    </xf>
    <xf numFmtId="0" fontId="14" fillId="5" borderId="20" xfId="0" applyFont="1" applyFill="1" applyBorder="1" applyAlignment="1">
      <alignment horizontal="left" vertical="top"/>
    </xf>
    <xf numFmtId="0" fontId="14" fillId="2" borderId="6" xfId="0" applyFont="1" applyFill="1" applyBorder="1" applyAlignment="1">
      <alignment horizontal="left" vertical="top"/>
    </xf>
    <xf numFmtId="0" fontId="14" fillId="2" borderId="16" xfId="0" quotePrefix="1" applyFont="1" applyFill="1" applyBorder="1" applyAlignment="1">
      <alignment horizontal="left" vertical="top"/>
    </xf>
    <xf numFmtId="0" fontId="14" fillId="2" borderId="6" xfId="0" quotePrefix="1" applyFont="1" applyFill="1" applyBorder="1" applyAlignment="1">
      <alignment horizontal="left" vertical="top"/>
    </xf>
    <xf numFmtId="0" fontId="13" fillId="2" borderId="16" xfId="0" applyFont="1" applyFill="1" applyBorder="1" applyAlignment="1">
      <alignment horizontal="left" vertical="top"/>
    </xf>
    <xf numFmtId="0" fontId="17" fillId="2" borderId="6" xfId="0" applyFont="1" applyFill="1" applyBorder="1" applyAlignment="1">
      <alignment horizontal="left" vertical="top"/>
    </xf>
    <xf numFmtId="0" fontId="13" fillId="2" borderId="20" xfId="0" applyFont="1" applyFill="1" applyBorder="1" applyAlignment="1">
      <alignment horizontal="left" vertical="top"/>
    </xf>
    <xf numFmtId="165" fontId="0" fillId="4" borderId="4" xfId="0" applyNumberFormat="1" applyFill="1" applyBorder="1" applyAlignment="1">
      <alignment horizontal="left" vertical="top"/>
    </xf>
    <xf numFmtId="165" fontId="0" fillId="4" borderId="2" xfId="0" applyNumberFormat="1" applyFill="1" applyBorder="1" applyAlignment="1">
      <alignment horizontal="left" vertical="top"/>
    </xf>
    <xf numFmtId="0" fontId="14" fillId="16" borderId="18" xfId="0" quotePrefix="1" applyFont="1" applyFill="1" applyBorder="1" applyAlignment="1">
      <alignment horizontal="left" vertical="top"/>
    </xf>
    <xf numFmtId="0" fontId="14" fillId="18" borderId="18" xfId="0" quotePrefix="1" applyFont="1" applyFill="1" applyBorder="1" applyAlignment="1">
      <alignment horizontal="left" vertical="top"/>
    </xf>
    <xf numFmtId="0" fontId="14" fillId="16" borderId="19" xfId="0" quotePrefix="1" applyFont="1" applyFill="1" applyBorder="1" applyAlignment="1">
      <alignment horizontal="left" vertical="top"/>
    </xf>
    <xf numFmtId="0" fontId="14" fillId="18" borderId="19" xfId="0" quotePrefix="1" applyFont="1" applyFill="1" applyBorder="1" applyAlignment="1">
      <alignment horizontal="left" vertical="top"/>
    </xf>
    <xf numFmtId="0" fontId="14" fillId="11" borderId="20" xfId="0" quotePrefix="1" applyFont="1" applyFill="1" applyBorder="1" applyAlignment="1">
      <alignment horizontal="left" vertical="top"/>
    </xf>
    <xf numFmtId="0" fontId="14" fillId="6" borderId="20" xfId="0" quotePrefix="1" applyFont="1" applyFill="1" applyBorder="1" applyAlignment="1">
      <alignment horizontal="left" vertical="top"/>
    </xf>
    <xf numFmtId="0" fontId="14" fillId="4" borderId="20" xfId="0" quotePrefix="1" applyFont="1" applyFill="1" applyBorder="1" applyAlignment="1">
      <alignment horizontal="left" vertical="top"/>
    </xf>
    <xf numFmtId="0" fontId="14" fillId="4" borderId="6" xfId="0" quotePrefix="1" applyFont="1" applyFill="1" applyBorder="1" applyAlignment="1">
      <alignment horizontal="left" vertical="top"/>
    </xf>
    <xf numFmtId="0" fontId="14" fillId="5" borderId="20" xfId="0" quotePrefix="1" applyFont="1" applyFill="1" applyBorder="1" applyAlignment="1">
      <alignment horizontal="left" vertical="top"/>
    </xf>
    <xf numFmtId="0" fontId="14" fillId="5" borderId="6" xfId="0" quotePrefix="1" applyFont="1" applyFill="1" applyBorder="1" applyAlignment="1">
      <alignment horizontal="left" vertical="top"/>
    </xf>
    <xf numFmtId="0" fontId="10" fillId="10" borderId="1" xfId="0" applyFont="1" applyFill="1" applyBorder="1" applyAlignment="1">
      <alignment horizontal="left" vertical="top"/>
    </xf>
    <xf numFmtId="0" fontId="14" fillId="11" borderId="1" xfId="0" applyFont="1" applyFill="1" applyBorder="1" applyAlignment="1">
      <alignment horizontal="left" vertical="top"/>
    </xf>
    <xf numFmtId="0" fontId="14" fillId="11" borderId="1" xfId="0" applyFont="1" applyFill="1" applyBorder="1" applyAlignment="1">
      <alignment horizontal="left" vertical="top" wrapText="1"/>
    </xf>
    <xf numFmtId="0" fontId="14" fillId="11" borderId="6" xfId="0" quotePrefix="1" applyFont="1" applyFill="1" applyBorder="1" applyAlignment="1">
      <alignment horizontal="left" vertical="top"/>
    </xf>
    <xf numFmtId="0" fontId="14" fillId="6" borderId="6" xfId="0" quotePrefix="1" applyFont="1" applyFill="1" applyBorder="1" applyAlignment="1">
      <alignment horizontal="left" vertical="top"/>
    </xf>
    <xf numFmtId="0" fontId="0" fillId="5" borderId="7" xfId="0" applyFill="1" applyBorder="1" applyAlignment="1">
      <alignment horizontal="left" vertical="top"/>
    </xf>
    <xf numFmtId="0" fontId="1" fillId="2" borderId="21" xfId="0" applyFont="1" applyFill="1" applyBorder="1" applyAlignment="1">
      <alignment horizontal="center" vertical="top"/>
    </xf>
    <xf numFmtId="0" fontId="4" fillId="5" borderId="7" xfId="0" applyFont="1" applyFill="1" applyBorder="1" applyAlignment="1">
      <alignment horizontal="left" vertical="top"/>
    </xf>
    <xf numFmtId="0" fontId="4" fillId="5" borderId="17" xfId="0" applyFont="1" applyFill="1" applyBorder="1" applyAlignment="1">
      <alignment horizontal="left" vertical="top"/>
    </xf>
    <xf numFmtId="0" fontId="4" fillId="5" borderId="17" xfId="0" applyFont="1" applyFill="1" applyBorder="1" applyAlignment="1">
      <alignment horizontal="left" vertical="top" wrapText="1"/>
    </xf>
    <xf numFmtId="0" fontId="3" fillId="0" borderId="2" xfId="1" applyBorder="1" applyAlignment="1">
      <alignment vertical="top" wrapText="1"/>
    </xf>
    <xf numFmtId="0" fontId="0" fillId="0" borderId="2" xfId="0" applyBorder="1" applyAlignment="1">
      <alignment horizontal="left" vertical="top" wrapText="1"/>
    </xf>
    <xf numFmtId="0" fontId="1" fillId="2" borderId="2" xfId="0" applyFont="1" applyFill="1" applyBorder="1" applyAlignment="1">
      <alignment vertical="top" wrapText="1"/>
    </xf>
    <xf numFmtId="0" fontId="1" fillId="2" borderId="2" xfId="0" applyFont="1" applyFill="1" applyBorder="1" applyAlignment="1">
      <alignment horizontal="center" vertical="top" wrapText="1"/>
    </xf>
    <xf numFmtId="0" fontId="0" fillId="0" borderId="2" xfId="0" applyBorder="1" applyAlignment="1">
      <alignment vertical="top" wrapText="1"/>
    </xf>
    <xf numFmtId="0" fontId="3" fillId="0" borderId="2" xfId="1" applyFill="1" applyBorder="1" applyAlignment="1">
      <alignment vertical="top" wrapText="1"/>
    </xf>
    <xf numFmtId="0" fontId="3" fillId="0" borderId="2" xfId="1" applyFill="1" applyBorder="1" applyAlignment="1">
      <alignment horizontal="left" vertical="top" wrapText="1"/>
    </xf>
    <xf numFmtId="0" fontId="14" fillId="2" borderId="20" xfId="0" applyFont="1" applyFill="1" applyBorder="1" applyAlignment="1">
      <alignment horizontal="left" vertical="top" wrapText="1"/>
    </xf>
    <xf numFmtId="0" fontId="1" fillId="0" borderId="2" xfId="0" applyFont="1" applyBorder="1" applyAlignment="1">
      <alignment horizontal="center" vertical="center" wrapText="1"/>
    </xf>
    <xf numFmtId="0" fontId="8" fillId="9" borderId="2" xfId="0" applyFont="1" applyFill="1" applyBorder="1" applyAlignment="1">
      <alignment horizontal="center" vertical="center"/>
    </xf>
    <xf numFmtId="0" fontId="8" fillId="9" borderId="2" xfId="0" applyFont="1" applyFill="1" applyBorder="1" applyAlignment="1">
      <alignment horizontal="center" vertical="center" wrapText="1"/>
    </xf>
    <xf numFmtId="0" fontId="8" fillId="9" borderId="17" xfId="0" applyFont="1" applyFill="1" applyBorder="1" applyAlignment="1">
      <alignment horizontal="center" vertical="center" wrapText="1"/>
    </xf>
    <xf numFmtId="0" fontId="5" fillId="7" borderId="17" xfId="0" applyFont="1" applyFill="1" applyBorder="1" applyAlignment="1">
      <alignment horizontal="center" vertical="center"/>
    </xf>
    <xf numFmtId="0" fontId="1" fillId="13" borderId="2"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14" fillId="4" borderId="0" xfId="0" quotePrefix="1" applyFont="1" applyFill="1" applyAlignment="1">
      <alignment horizontal="left" vertical="top"/>
    </xf>
    <xf numFmtId="0" fontId="14" fillId="5" borderId="0" xfId="0" quotePrefix="1" applyFont="1" applyFill="1" applyAlignment="1">
      <alignment horizontal="left" vertical="top"/>
    </xf>
    <xf numFmtId="0" fontId="14" fillId="3" borderId="0" xfId="0" applyFont="1" applyFill="1" applyAlignment="1">
      <alignment horizontal="left" vertical="top" wrapText="1"/>
    </xf>
    <xf numFmtId="0" fontId="14" fillId="3" borderId="16" xfId="0" quotePrefix="1" applyFont="1" applyFill="1" applyBorder="1" applyAlignment="1">
      <alignment horizontal="left" vertical="top" wrapText="1"/>
    </xf>
    <xf numFmtId="0" fontId="14" fillId="3" borderId="0" xfId="0" quotePrefix="1" applyFont="1" applyFill="1" applyAlignment="1">
      <alignment horizontal="left" vertical="top" wrapText="1"/>
    </xf>
    <xf numFmtId="0" fontId="14" fillId="3" borderId="20" xfId="0" quotePrefix="1"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6" xfId="0" quotePrefix="1" applyFont="1" applyFill="1" applyBorder="1" applyAlignment="1">
      <alignment horizontal="left" vertical="top" wrapText="1"/>
    </xf>
    <xf numFmtId="0" fontId="14" fillId="3" borderId="1" xfId="0" quotePrefix="1" applyFont="1" applyFill="1" applyBorder="1" applyAlignment="1">
      <alignment horizontal="left" vertical="top" wrapText="1"/>
    </xf>
    <xf numFmtId="0" fontId="1" fillId="13" borderId="17" xfId="0" applyFont="1" applyFill="1" applyBorder="1" applyAlignment="1">
      <alignment horizontal="center" vertical="center" wrapText="1"/>
    </xf>
    <xf numFmtId="0" fontId="8" fillId="14" borderId="17" xfId="0" applyFont="1" applyFill="1" applyBorder="1" applyAlignment="1">
      <alignment horizontal="center" vertical="center"/>
    </xf>
    <xf numFmtId="0" fontId="8" fillId="19" borderId="17" xfId="0" applyFont="1" applyFill="1" applyBorder="1" applyAlignment="1">
      <alignment horizontal="center" vertical="center"/>
    </xf>
    <xf numFmtId="0" fontId="5" fillId="12" borderId="17"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1" fillId="0" borderId="2" xfId="0" applyFont="1" applyBorder="1" applyAlignment="1">
      <alignment horizontal="center" vertical="center"/>
    </xf>
    <xf numFmtId="1" fontId="5" fillId="12" borderId="2" xfId="0" applyNumberFormat="1" applyFont="1" applyFill="1" applyBorder="1" applyAlignment="1">
      <alignment horizontal="center" vertical="center" wrapText="1"/>
    </xf>
    <xf numFmtId="1" fontId="5" fillId="7" borderId="2" xfId="0" applyNumberFormat="1" applyFont="1" applyFill="1" applyBorder="1" applyAlignment="1">
      <alignment horizontal="center" vertical="center"/>
    </xf>
    <xf numFmtId="165" fontId="5" fillId="8"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13" borderId="2" xfId="0" applyFont="1" applyFill="1" applyBorder="1" applyAlignment="1">
      <alignment horizontal="center" vertical="center" wrapText="1"/>
    </xf>
    <xf numFmtId="0" fontId="1" fillId="13" borderId="3" xfId="0" applyFont="1" applyFill="1" applyBorder="1" applyAlignment="1">
      <alignment horizontal="center" vertical="center" wrapText="1"/>
    </xf>
    <xf numFmtId="0" fontId="1" fillId="13" borderId="5" xfId="0" applyFont="1" applyFill="1" applyBorder="1" applyAlignment="1">
      <alignment horizontal="center" vertical="center" wrapText="1"/>
    </xf>
    <xf numFmtId="0" fontId="1" fillId="13"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0" fillId="0" borderId="4" xfId="0" applyBorder="1" applyAlignment="1">
      <alignment horizontal="center" vertical="center" wrapText="1"/>
    </xf>
    <xf numFmtId="0" fontId="8" fillId="9" borderId="14" xfId="0" applyFont="1" applyFill="1" applyBorder="1" applyAlignment="1">
      <alignment horizontal="center" vertical="center"/>
    </xf>
    <xf numFmtId="0" fontId="8" fillId="9" borderId="15" xfId="0" applyFont="1" applyFill="1" applyBorder="1" applyAlignment="1">
      <alignment horizontal="center" vertical="center"/>
    </xf>
    <xf numFmtId="0" fontId="5" fillId="12" borderId="17" xfId="0" applyFont="1" applyFill="1" applyBorder="1" applyAlignment="1">
      <alignment horizontal="center" vertical="center"/>
    </xf>
    <xf numFmtId="0" fontId="5" fillId="12" borderId="18" xfId="0" applyFont="1" applyFill="1" applyBorder="1" applyAlignment="1">
      <alignment horizontal="center" vertical="center"/>
    </xf>
    <xf numFmtId="0" fontId="8" fillId="14" borderId="3" xfId="0" applyFont="1" applyFill="1" applyBorder="1" applyAlignment="1">
      <alignment horizontal="center" vertical="center" wrapText="1"/>
    </xf>
    <xf numFmtId="0" fontId="8" fillId="14" borderId="5"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5" fillId="12" borderId="14"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8" borderId="18"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2" xfId="0" applyFont="1" applyFill="1" applyBorder="1" applyAlignment="1">
      <alignment horizontal="center" vertical="center"/>
    </xf>
    <xf numFmtId="0" fontId="5" fillId="8" borderId="17"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9" xfId="0" applyFont="1" applyFill="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8" fillId="9" borderId="17"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5" xfId="0" applyFont="1" applyFill="1" applyBorder="1" applyAlignment="1">
      <alignment horizontal="center" vertical="center" wrapText="1"/>
    </xf>
    <xf numFmtId="0" fontId="8" fillId="19" borderId="4" xfId="0" applyFont="1" applyFill="1" applyBorder="1" applyAlignment="1">
      <alignment horizontal="center" vertical="center" wrapText="1"/>
    </xf>
    <xf numFmtId="0" fontId="5" fillId="7" borderId="17" xfId="0" applyFont="1" applyFill="1" applyBorder="1" applyAlignment="1">
      <alignment horizontal="center" vertical="center"/>
    </xf>
    <xf numFmtId="0" fontId="5" fillId="7" borderId="18"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990033"/>
      <color rgb="FFEFB3BC"/>
      <color rgb="FFFB4005"/>
      <color rgb="FF730022"/>
      <color rgb="FFB2FCD9"/>
      <color rgb="FFF3C9CF"/>
      <color rgb="FF9D2235"/>
      <color rgb="FFE47880"/>
      <color rgb="FFE27A89"/>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266700</xdr:colOff>
      <xdr:row>21</xdr:row>
      <xdr:rowOff>9525</xdr:rowOff>
    </xdr:to>
    <xdr:sp macro="" textlink="">
      <xdr:nvSpPr>
        <xdr:cNvPr id="7" name="TextBox 6">
          <a:extLst>
            <a:ext uri="{FF2B5EF4-FFF2-40B4-BE49-F238E27FC236}">
              <a16:creationId xmlns:a16="http://schemas.microsoft.com/office/drawing/2014/main" id="{AFDD65D1-9AB8-4C57-BF2A-93E5D38FFD93}"/>
            </a:ext>
          </a:extLst>
        </xdr:cNvPr>
        <xdr:cNvSpPr txBox="1"/>
      </xdr:nvSpPr>
      <xdr:spPr>
        <a:xfrm>
          <a:off x="0" y="0"/>
          <a:ext cx="10020300" cy="4010025"/>
        </a:xfrm>
        <a:prstGeom prst="rect">
          <a:avLst/>
        </a:prstGeom>
        <a:solidFill>
          <a:schemeClr val="accent1">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sv-SE" sz="2000" b="1">
            <a:solidFill>
              <a:schemeClr val="dk1"/>
            </a:solidFill>
            <a:latin typeface="+mn-lt"/>
            <a:cs typeface="+mn-cs"/>
          </a:endParaRPr>
        </a:p>
        <a:p>
          <a:pPr algn="ctr"/>
          <a:endParaRPr lang="sv-SE" sz="2000" b="1">
            <a:solidFill>
              <a:schemeClr val="dk1"/>
            </a:solidFill>
            <a:latin typeface="+mn-lt"/>
            <a:cs typeface="+mn-cs"/>
          </a:endParaRPr>
        </a:p>
        <a:p>
          <a:pPr algn="ctr"/>
          <a:r>
            <a:rPr lang="sv-SE" sz="2800" b="1">
              <a:solidFill>
                <a:schemeClr val="bg1"/>
              </a:solidFill>
              <a:latin typeface="Segoe UI" panose="020B0502040204020203" pitchFamily="34" charset="0"/>
              <a:cs typeface="Segoe UI" panose="020B0502040204020203" pitchFamily="34" charset="0"/>
            </a:rPr>
            <a:t>The Swedish Parental Leave</a:t>
          </a:r>
          <a:r>
            <a:rPr lang="sv-SE" sz="2800" b="1" baseline="0">
              <a:solidFill>
                <a:schemeClr val="bg1"/>
              </a:solidFill>
              <a:latin typeface="Segoe UI" panose="020B0502040204020203" pitchFamily="34" charset="0"/>
              <a:cs typeface="Segoe UI" panose="020B0502040204020203" pitchFamily="34" charset="0"/>
            </a:rPr>
            <a:t> (SweParLe) Dataset</a:t>
          </a:r>
        </a:p>
        <a:p>
          <a:pPr algn="ctr"/>
          <a:r>
            <a:rPr lang="sv-SE" sz="1600" b="0" baseline="0">
              <a:solidFill>
                <a:schemeClr val="bg1"/>
              </a:solidFill>
              <a:latin typeface="Segoe UI" panose="020B0502040204020203" pitchFamily="34" charset="0"/>
              <a:cs typeface="Segoe UI" panose="020B0502040204020203" pitchFamily="34" charset="0"/>
            </a:rPr>
            <a:t> V1. 2026-10</a:t>
          </a:r>
        </a:p>
        <a:p>
          <a:pPr algn="l"/>
          <a:endParaRPr lang="sv-SE" sz="1600" b="0" baseline="0">
            <a:solidFill>
              <a:schemeClr val="bg1"/>
            </a:solidFill>
            <a:latin typeface="Segoe UI" panose="020B0502040204020203" pitchFamily="34" charset="0"/>
            <a:cs typeface="Segoe UI" panose="020B0502040204020203" pitchFamily="34" charset="0"/>
          </a:endParaRPr>
        </a:p>
        <a:p>
          <a:pPr algn="l"/>
          <a:endParaRPr lang="sv-SE" sz="1600" b="0" baseline="0">
            <a:solidFill>
              <a:schemeClr val="bg1"/>
            </a:solidFill>
            <a:latin typeface="Segoe UI" panose="020B0502040204020203" pitchFamily="34" charset="0"/>
            <a:cs typeface="Segoe UI" panose="020B0502040204020203" pitchFamily="34" charset="0"/>
          </a:endParaRPr>
        </a:p>
        <a:p>
          <a:pPr algn="l"/>
          <a:endParaRPr lang="sv-SE" sz="1600" b="0" baseline="0">
            <a:solidFill>
              <a:schemeClr val="bg1"/>
            </a:solidFill>
            <a:latin typeface="Segoe UI" panose="020B0502040204020203" pitchFamily="34" charset="0"/>
            <a:cs typeface="Segoe UI" panose="020B0502040204020203" pitchFamily="34" charset="0"/>
          </a:endParaRPr>
        </a:p>
        <a:p>
          <a:pPr algn="l"/>
          <a:r>
            <a:rPr lang="sv-SE" sz="1400" b="1" baseline="0">
              <a:solidFill>
                <a:schemeClr val="bg1"/>
              </a:solidFill>
              <a:latin typeface="Segoe UI" panose="020B0502040204020203" pitchFamily="34" charset="0"/>
              <a:cs typeface="Segoe UI" panose="020B0502040204020203" pitchFamily="34" charset="0"/>
            </a:rPr>
            <a:t>Authors:</a:t>
          </a:r>
          <a:r>
            <a:rPr lang="sv-SE" sz="1400" b="0" baseline="0">
              <a:solidFill>
                <a:schemeClr val="bg1"/>
              </a:solidFill>
              <a:latin typeface="Segoe UI" panose="020B0502040204020203" pitchFamily="34" charset="0"/>
              <a:cs typeface="Segoe UI" panose="020B0502040204020203" pitchFamily="34" charset="0"/>
            </a:rPr>
            <a:t> Sol P. Juárez &amp; Helena Honkaniemi</a:t>
          </a:r>
        </a:p>
        <a:p>
          <a:pPr marL="0" marR="0" lvl="0" indent="0" algn="l" defTabSz="914400" eaLnBrk="1" fontAlgn="auto" latinLnBrk="0" hangingPunct="1">
            <a:lnSpc>
              <a:spcPct val="100000"/>
            </a:lnSpc>
            <a:spcBef>
              <a:spcPts val="0"/>
            </a:spcBef>
            <a:spcAft>
              <a:spcPts val="0"/>
            </a:spcAft>
            <a:buClrTx/>
            <a:buSzTx/>
            <a:buFontTx/>
            <a:buNone/>
            <a:tabLst/>
            <a:defRPr/>
          </a:pPr>
          <a:r>
            <a:rPr lang="en-US" sz="1400" b="1" baseline="0">
              <a:solidFill>
                <a:schemeClr val="bg1"/>
              </a:solidFill>
              <a:latin typeface="Segoe UI" panose="020B0502040204020203" pitchFamily="34" charset="0"/>
              <a:ea typeface="+mn-ea"/>
              <a:cs typeface="Segoe UI" panose="020B0502040204020203" pitchFamily="34" charset="0"/>
            </a:rPr>
            <a:t>Contact:</a:t>
          </a:r>
          <a:r>
            <a:rPr lang="en-US" sz="1400" b="0" baseline="0">
              <a:solidFill>
                <a:schemeClr val="bg1"/>
              </a:solidFill>
              <a:latin typeface="Segoe UI" panose="020B0502040204020203" pitchFamily="34" charset="0"/>
              <a:ea typeface="+mn-ea"/>
              <a:cs typeface="Segoe UI" panose="020B0502040204020203" pitchFamily="34" charset="0"/>
            </a:rPr>
            <a:t> </a:t>
          </a:r>
          <a:r>
            <a:rPr lang="en-US" sz="1400" b="0" u="sng" baseline="0">
              <a:solidFill>
                <a:schemeClr val="bg1"/>
              </a:solidFill>
              <a:latin typeface="Segoe UI" panose="020B0502040204020203" pitchFamily="34" charset="0"/>
              <a:ea typeface="+mn-ea"/>
              <a:cs typeface="Segoe UI" panose="020B0502040204020203" pitchFamily="34" charset="0"/>
            </a:rPr>
            <a:t>sol.juarez@su.se</a:t>
          </a:r>
          <a:r>
            <a:rPr lang="en-US" sz="1400" b="0" baseline="0">
              <a:solidFill>
                <a:schemeClr val="bg1"/>
              </a:solidFill>
              <a:latin typeface="Segoe UI" panose="020B0502040204020203" pitchFamily="34" charset="0"/>
              <a:ea typeface="+mn-ea"/>
              <a:cs typeface="Segoe UI" panose="020B0502040204020203" pitchFamily="34" charset="0"/>
            </a:rPr>
            <a:t>; </a:t>
          </a:r>
          <a:r>
            <a:rPr lang="en-US" sz="1400" b="0" u="sng" baseline="0">
              <a:solidFill>
                <a:schemeClr val="bg1"/>
              </a:solidFill>
              <a:latin typeface="Segoe UI" panose="020B0502040204020203" pitchFamily="34" charset="0"/>
              <a:ea typeface="+mn-ea"/>
              <a:cs typeface="Segoe UI" panose="020B0502040204020203" pitchFamily="34" charset="0"/>
            </a:rPr>
            <a:t>helena.honkaniemi@su.se</a:t>
          </a:r>
          <a:endParaRPr lang="sv-SE" sz="1400" b="0" u="sng" baseline="0">
            <a:solidFill>
              <a:schemeClr val="bg1"/>
            </a:solidFill>
            <a:latin typeface="Segoe UI" panose="020B0502040204020203" pitchFamily="34" charset="0"/>
            <a:ea typeface="+mn-ea"/>
            <a:cs typeface="Segoe UI" panose="020B0502040204020203" pitchFamily="34" charset="0"/>
          </a:endParaRPr>
        </a:p>
        <a:p>
          <a:pPr algn="l"/>
          <a:r>
            <a:rPr lang="sv-SE" sz="1400" b="1" baseline="0">
              <a:solidFill>
                <a:schemeClr val="bg1"/>
              </a:solidFill>
              <a:latin typeface="Segoe UI" panose="020B0502040204020203" pitchFamily="34" charset="0"/>
              <a:cs typeface="Segoe UI" panose="020B0502040204020203" pitchFamily="34" charset="0"/>
            </a:rPr>
            <a:t>Funding:</a:t>
          </a:r>
          <a:r>
            <a:rPr lang="sv-SE" sz="1400" b="0" baseline="0">
              <a:solidFill>
                <a:schemeClr val="bg1"/>
              </a:solidFill>
              <a:latin typeface="Segoe UI" panose="020B0502040204020203" pitchFamily="34" charset="0"/>
              <a:cs typeface="Segoe UI" panose="020B0502040204020203" pitchFamily="34" charset="0"/>
            </a:rPr>
            <a:t> The Swedish Research </a:t>
          </a:r>
          <a:r>
            <a:rPr lang="sv-SE" sz="1400" b="0" baseline="0">
              <a:solidFill>
                <a:schemeClr val="bg1"/>
              </a:solidFill>
              <a:latin typeface="Segoe UI" panose="020B0502040204020203" pitchFamily="34" charset="0"/>
              <a:ea typeface="+mn-ea"/>
              <a:cs typeface="Segoe UI" panose="020B0502040204020203" pitchFamily="34" charset="0"/>
            </a:rPr>
            <a:t>Council (PI: Juárez) and </a:t>
          </a:r>
          <a:r>
            <a:rPr lang="en-US" sz="1400" b="0" baseline="0">
              <a:solidFill>
                <a:schemeClr val="bg1"/>
              </a:solidFill>
              <a:latin typeface="Segoe UI" panose="020B0502040204020203" pitchFamily="34" charset="0"/>
              <a:ea typeface="+mn-ea"/>
              <a:cs typeface="Segoe UI" panose="020B0502040204020203" pitchFamily="34" charset="0"/>
            </a:rPr>
            <a:t>Riksbankens Jubileumsfond (PI: Honkaniemi)</a:t>
          </a:r>
        </a:p>
        <a:p>
          <a:pPr algn="l"/>
          <a:endParaRPr lang="en-US" sz="1400" b="0" baseline="0">
            <a:solidFill>
              <a:schemeClr val="bg1"/>
            </a:solidFill>
            <a:latin typeface="Segoe UI" panose="020B0502040204020203" pitchFamily="34" charset="0"/>
            <a:ea typeface="+mn-ea"/>
            <a:cs typeface="Segoe UI" panose="020B0502040204020203" pitchFamily="34" charset="0"/>
          </a:endParaRPr>
        </a:p>
        <a:p>
          <a:pPr algn="l"/>
          <a:r>
            <a:rPr lang="sv-SE" sz="1400" b="1" baseline="0">
              <a:solidFill>
                <a:schemeClr val="bg1"/>
              </a:solidFill>
              <a:latin typeface="Segoe UI" panose="020B0502040204020203" pitchFamily="34" charset="0"/>
              <a:ea typeface="+mn-ea"/>
              <a:cs typeface="Segoe UI" panose="020B0502040204020203" pitchFamily="34" charset="0"/>
            </a:rPr>
            <a:t>Citation: </a:t>
          </a:r>
          <a:r>
            <a:rPr lang="sv-SE" sz="1400" b="0" baseline="0">
              <a:solidFill>
                <a:schemeClr val="bg1"/>
              </a:solidFill>
              <a:latin typeface="Segoe UI" panose="020B0502040204020203" pitchFamily="34" charset="0"/>
              <a:ea typeface="+mn-ea"/>
              <a:cs typeface="Segoe UI" panose="020B0502040204020203" pitchFamily="34" charset="0"/>
            </a:rPr>
            <a:t>Juárez, S.P. &amp; Honkaniemi, H. (2026). The Swedish Parental Leave (SweParLe) Dataset [Dataset]. Zenodo. https://doi.org/10.5281/zenodo.23233320 </a:t>
          </a:r>
        </a:p>
        <a:p>
          <a:pPr algn="ctr"/>
          <a:endParaRPr lang="sv-SE" sz="1400" b="0" baseline="0">
            <a:solidFill>
              <a:schemeClr val="bg1"/>
            </a:solidFill>
            <a:latin typeface="Segoe UI" panose="020B0502040204020203" pitchFamily="34" charset="0"/>
            <a:ea typeface="+mn-ea"/>
            <a:cs typeface="Segoe UI" panose="020B0502040204020203" pitchFamily="34" charset="0"/>
          </a:endParaRPr>
        </a:p>
        <a:p>
          <a:pPr algn="ctr"/>
          <a:endParaRPr lang="sv-SE" sz="1800" b="0" baseline="0"/>
        </a:p>
        <a:p>
          <a:endParaRPr lang="sv-SE" sz="3200" b="1" baseline="0"/>
        </a:p>
        <a:p>
          <a:endParaRPr lang="sv-SE" sz="3200" b="1" baseline="0"/>
        </a:p>
        <a:p>
          <a:endParaRPr lang="sv-SE" sz="3200" b="1" baseline="0"/>
        </a:p>
        <a:p>
          <a:endParaRPr lang="sv-SE" sz="3200" b="1" baseline="0"/>
        </a:p>
        <a:p>
          <a:endParaRPr lang="sv-SE" sz="2800" b="0"/>
        </a:p>
      </xdr:txBody>
    </xdr:sp>
    <xdr:clientData/>
  </xdr:twoCellAnchor>
  <xdr:twoCellAnchor editAs="oneCell">
    <xdr:from>
      <xdr:col>0</xdr:col>
      <xdr:colOff>0</xdr:colOff>
      <xdr:row>0</xdr:row>
      <xdr:rowOff>0</xdr:rowOff>
    </xdr:from>
    <xdr:to>
      <xdr:col>0</xdr:col>
      <xdr:colOff>304800</xdr:colOff>
      <xdr:row>1</xdr:row>
      <xdr:rowOff>120650</xdr:rowOff>
    </xdr:to>
    <xdr:sp macro="" textlink="">
      <xdr:nvSpPr>
        <xdr:cNvPr id="8" name="AutoShape 1" descr="Vetenskapsrådets logotyp">
          <a:extLst>
            <a:ext uri="{FF2B5EF4-FFF2-40B4-BE49-F238E27FC236}">
              <a16:creationId xmlns:a16="http://schemas.microsoft.com/office/drawing/2014/main" id="{24958037-B305-4426-B3D7-88F4B596A344}"/>
            </a:ext>
          </a:extLst>
        </xdr:cNvPr>
        <xdr:cNvSpPr>
          <a:spLocks noChangeAspect="1" noChangeArrowheads="1"/>
        </xdr:cNvSpPr>
      </xdr:nvSpPr>
      <xdr:spPr bwMode="auto">
        <a:xfrm>
          <a:off x="0" y="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1</xdr:row>
      <xdr:rowOff>120650</xdr:rowOff>
    </xdr:to>
    <xdr:sp macro="" textlink="">
      <xdr:nvSpPr>
        <xdr:cNvPr id="9" name="AutoShape 2" descr="Vetenskapsrådets logotyp">
          <a:extLst>
            <a:ext uri="{FF2B5EF4-FFF2-40B4-BE49-F238E27FC236}">
              <a16:creationId xmlns:a16="http://schemas.microsoft.com/office/drawing/2014/main" id="{F15B7165-59BD-4534-9B18-555998545762}"/>
            </a:ext>
          </a:extLst>
        </xdr:cNvPr>
        <xdr:cNvSpPr>
          <a:spLocks noChangeAspect="1" noChangeArrowheads="1"/>
        </xdr:cNvSpPr>
      </xdr:nvSpPr>
      <xdr:spPr bwMode="auto">
        <a:xfrm>
          <a:off x="0" y="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27</xdr:row>
      <xdr:rowOff>0</xdr:rowOff>
    </xdr:from>
    <xdr:to>
      <xdr:col>2</xdr:col>
      <xdr:colOff>304800</xdr:colOff>
      <xdr:row>28</xdr:row>
      <xdr:rowOff>120650</xdr:rowOff>
    </xdr:to>
    <xdr:sp macro="" textlink="">
      <xdr:nvSpPr>
        <xdr:cNvPr id="10" name="AutoShape 3" descr="Vetenskapsrådets logotyp">
          <a:extLst>
            <a:ext uri="{FF2B5EF4-FFF2-40B4-BE49-F238E27FC236}">
              <a16:creationId xmlns:a16="http://schemas.microsoft.com/office/drawing/2014/main" id="{B640D4DB-CB56-448C-96A4-257747CAF8F8}"/>
            </a:ext>
          </a:extLst>
        </xdr:cNvPr>
        <xdr:cNvSpPr>
          <a:spLocks noChangeAspect="1" noChangeArrowheads="1"/>
        </xdr:cNvSpPr>
      </xdr:nvSpPr>
      <xdr:spPr bwMode="auto">
        <a:xfrm>
          <a:off x="1219200" y="514350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59</xdr:row>
      <xdr:rowOff>0</xdr:rowOff>
    </xdr:from>
    <xdr:to>
      <xdr:col>23</xdr:col>
      <xdr:colOff>0</xdr:colOff>
      <xdr:row>97</xdr:row>
      <xdr:rowOff>76200</xdr:rowOff>
    </xdr:to>
    <xdr:pic>
      <xdr:nvPicPr>
        <xdr:cNvPr id="2" name="Picture 1">
          <a:extLst>
            <a:ext uri="{FF2B5EF4-FFF2-40B4-BE49-F238E27FC236}">
              <a16:creationId xmlns:a16="http://schemas.microsoft.com/office/drawing/2014/main" id="{EE303955-2B08-7445-6152-65F90A988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11239500"/>
          <a:ext cx="9753600" cy="731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forsakringskassan.se/download/18.691dfb4e1842549821839d/1727851194464/forandringar-inom-socialforsakringen.pdf" TargetMode="External"/><Relationship Id="rId13" Type="http://schemas.openxmlformats.org/officeDocument/2006/relationships/hyperlink" Target="https://www.forsakringskassan.se/download/18.691dfb4e1842549821839d/1727851194464/forandringar-inom-socialforsakringen.pdf" TargetMode="External"/><Relationship Id="rId3" Type="http://schemas.openxmlformats.org/officeDocument/2006/relationships/hyperlink" Target="https://lagen.nu/prop/1978/79:168" TargetMode="External"/><Relationship Id="rId7" Type="http://schemas.openxmlformats.org/officeDocument/2006/relationships/hyperlink" Target="https://www.forsakringskassan.se/download/18.691dfb4e1842549821839d/1727851194464/forandringar-inom-socialforsakringen.pdf" TargetMode="External"/><Relationship Id="rId12" Type="http://schemas.openxmlformats.org/officeDocument/2006/relationships/hyperlink" Target="https://www.forsakringskassan.se/download/18.691dfb4e1842549821839d/1727851194464/forandringar-inom-socialforsakringen.pdf" TargetMode="External"/><Relationship Id="rId17" Type="http://schemas.openxmlformats.org/officeDocument/2006/relationships/printerSettings" Target="../printerSettings/printerSettings2.bin"/><Relationship Id="rId2" Type="http://schemas.openxmlformats.org/officeDocument/2006/relationships/hyperlink" Target="https://lagen.nu/prop/1976/77:117" TargetMode="External"/><Relationship Id="rId16" Type="http://schemas.openxmlformats.org/officeDocument/2006/relationships/hyperlink" Target="https://www.riksdagen.se/sv/dokument-och-lagar/dokument/proposition/om-forbattrad-kompensation-vid-korttidssjukdom-och_ga0369/" TargetMode="External"/><Relationship Id="rId1" Type="http://schemas.openxmlformats.org/officeDocument/2006/relationships/hyperlink" Target="https://www.riksdagen.se/sv/dokument-och-lagar/dokument/svensk-forfattningssamling/lag-1978410-om-ratt-till-ledighet-for-vard-av_sfs-1978-410/" TargetMode="External"/><Relationship Id="rId6" Type="http://schemas.openxmlformats.org/officeDocument/2006/relationships/hyperlink" Target="https://lagen.nu/sou/1967:52" TargetMode="External"/><Relationship Id="rId11" Type="http://schemas.openxmlformats.org/officeDocument/2006/relationships/hyperlink" Target="https://www.forsakringskassan.se/download/18.691dfb4e1842549821839d/1727851194464/forandringar-inom-socialforsakringen.pdf" TargetMode="External"/><Relationship Id="rId5" Type="http://schemas.openxmlformats.org/officeDocument/2006/relationships/hyperlink" Target="https://www.forsakringskassan.se/download/18.691dfb4e1842549821839d/1727851194464/forandringar-inom-socialforsakringen.pdf" TargetMode="External"/><Relationship Id="rId15" Type="http://schemas.openxmlformats.org/officeDocument/2006/relationships/hyperlink" Target="https://filedn.com/ljdBas5OJsrLJOq6KhtBYC4/forarbeten/prop/1988-89/prop-1988-89-69.pdf" TargetMode="External"/><Relationship Id="rId10" Type="http://schemas.openxmlformats.org/officeDocument/2006/relationships/hyperlink" Target="https://www.forsakringskassan.se/download/18.691dfb4e1842549821839d/1727851194464/forandringar-inom-socialforsakringen.pdf" TargetMode="External"/><Relationship Id="rId4" Type="http://schemas.openxmlformats.org/officeDocument/2006/relationships/hyperlink" Target="https://lagen.nu/prop/1984/85:78" TargetMode="External"/><Relationship Id="rId9" Type="http://schemas.openxmlformats.org/officeDocument/2006/relationships/hyperlink" Target="https://www.forsakringskassan.se/download/18.691dfb4e1842549821839d/1727851194464/forandringar-inom-socialforsakringen.pdf" TargetMode="External"/><Relationship Id="rId14" Type="http://schemas.openxmlformats.org/officeDocument/2006/relationships/hyperlink" Target="https://lagen.nu/prop/1974:1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7E2A-7B92-4F72-9472-D8ED1D1D4D43}">
  <dimension ref="A1"/>
  <sheetViews>
    <sheetView tabSelected="1" zoomScaleNormal="100" workbookViewId="0">
      <selection activeCell="Y25" sqref="Y25"/>
    </sheetView>
  </sheetViews>
  <sheetFormatPr defaultRowHeight="14.5" x14ac:dyDescent="0.35"/>
  <sheetData/>
  <sheetProtection algorithmName="SHA-512" hashValue="F1LLeJFU+nBm7dAif+tv/xQpjE7K/D9ti3jHsffEALIZ0g8GL5YVE87LU5LeLK/u/ZKoHN9QmYpLCBrUni8bNQ==" saltValue="vVEQUoNIP/Jf2owxSRpEo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A9B00-70AA-445B-9035-46CB7552B049}">
  <dimension ref="A1:G37"/>
  <sheetViews>
    <sheetView workbookViewId="0"/>
  </sheetViews>
  <sheetFormatPr defaultColWidth="9.1796875" defaultRowHeight="15.5" x14ac:dyDescent="0.35"/>
  <cols>
    <col min="1" max="1" width="35.54296875" style="67" bestFit="1" customWidth="1"/>
    <col min="2" max="2" width="76.36328125" style="67" bestFit="1" customWidth="1"/>
    <col min="3" max="3" width="108.453125" style="67" customWidth="1"/>
    <col min="4" max="4" width="24.08984375" style="67" bestFit="1" customWidth="1"/>
    <col min="5" max="5" width="11.1796875" style="67" bestFit="1" customWidth="1"/>
    <col min="6" max="6" width="14.54296875" style="67" customWidth="1"/>
    <col min="7" max="7" width="66.453125" style="67" bestFit="1" customWidth="1"/>
    <col min="8" max="16384" width="9.1796875" style="67"/>
  </cols>
  <sheetData>
    <row r="1" spans="1:7" s="95" customFormat="1" ht="25.5" customHeight="1" x14ac:dyDescent="0.35">
      <c r="A1" s="94" t="s">
        <v>78</v>
      </c>
      <c r="B1" s="94" t="s">
        <v>100</v>
      </c>
      <c r="C1" s="94" t="s">
        <v>30</v>
      </c>
      <c r="D1" s="94" t="s">
        <v>101</v>
      </c>
      <c r="E1" s="94" t="s">
        <v>74</v>
      </c>
      <c r="F1" s="94" t="s">
        <v>90</v>
      </c>
      <c r="G1" s="96" t="s">
        <v>91</v>
      </c>
    </row>
    <row r="2" spans="1:7" s="95" customFormat="1" x14ac:dyDescent="0.35">
      <c r="A2" s="68" t="s">
        <v>31</v>
      </c>
      <c r="B2" s="144" t="s">
        <v>220</v>
      </c>
      <c r="C2" s="144" t="s">
        <v>222</v>
      </c>
      <c r="D2" s="144" t="s">
        <v>219</v>
      </c>
      <c r="E2" s="144" t="s">
        <v>229</v>
      </c>
      <c r="F2" s="144" t="s">
        <v>230</v>
      </c>
      <c r="G2" s="145" t="s">
        <v>39</v>
      </c>
    </row>
    <row r="3" spans="1:7" x14ac:dyDescent="0.35">
      <c r="A3" s="68"/>
      <c r="B3" s="144" t="s">
        <v>38</v>
      </c>
      <c r="C3" s="144" t="s">
        <v>221</v>
      </c>
      <c r="D3" s="146" t="s">
        <v>39</v>
      </c>
      <c r="E3" s="146" t="s">
        <v>39</v>
      </c>
      <c r="F3" s="146" t="s">
        <v>39</v>
      </c>
      <c r="G3" s="147" t="s">
        <v>39</v>
      </c>
    </row>
    <row r="4" spans="1:7" x14ac:dyDescent="0.35">
      <c r="A4" s="69"/>
      <c r="B4" s="148" t="s">
        <v>34</v>
      </c>
      <c r="C4" s="148" t="s">
        <v>104</v>
      </c>
      <c r="D4" s="146" t="s">
        <v>39</v>
      </c>
      <c r="E4" s="146" t="s">
        <v>39</v>
      </c>
      <c r="F4" s="146" t="s">
        <v>39</v>
      </c>
      <c r="G4" s="149" t="s">
        <v>39</v>
      </c>
    </row>
    <row r="5" spans="1:7" x14ac:dyDescent="0.35">
      <c r="A5" s="70" t="s">
        <v>125</v>
      </c>
      <c r="B5" s="71" t="s">
        <v>125</v>
      </c>
      <c r="C5" s="71" t="s">
        <v>239</v>
      </c>
      <c r="D5" s="107" t="s">
        <v>39</v>
      </c>
      <c r="E5" s="107" t="s">
        <v>39</v>
      </c>
      <c r="F5" s="107" t="s">
        <v>39</v>
      </c>
      <c r="G5" s="109" t="s">
        <v>39</v>
      </c>
    </row>
    <row r="6" spans="1:7" x14ac:dyDescent="0.35">
      <c r="A6" s="72" t="s">
        <v>126</v>
      </c>
      <c r="B6" s="73" t="s">
        <v>126</v>
      </c>
      <c r="C6" s="73" t="s">
        <v>127</v>
      </c>
      <c r="D6" s="108" t="s">
        <v>39</v>
      </c>
      <c r="E6" s="108" t="s">
        <v>39</v>
      </c>
      <c r="F6" s="108" t="s">
        <v>39</v>
      </c>
      <c r="G6" s="110" t="s">
        <v>39</v>
      </c>
    </row>
    <row r="7" spans="1:7" x14ac:dyDescent="0.35">
      <c r="A7" s="74" t="s">
        <v>120</v>
      </c>
      <c r="B7" s="75" t="s">
        <v>138</v>
      </c>
      <c r="C7" s="75" t="s">
        <v>158</v>
      </c>
      <c r="D7" s="75" t="s">
        <v>195</v>
      </c>
      <c r="E7" s="75" t="s">
        <v>229</v>
      </c>
      <c r="F7" s="75" t="s">
        <v>75</v>
      </c>
      <c r="G7" s="111" t="s">
        <v>39</v>
      </c>
    </row>
    <row r="8" spans="1:7" x14ac:dyDescent="0.35">
      <c r="A8" s="74"/>
      <c r="B8" s="75" t="s">
        <v>147</v>
      </c>
      <c r="C8" s="75" t="s">
        <v>231</v>
      </c>
      <c r="D8" s="75" t="s">
        <v>196</v>
      </c>
      <c r="E8" s="75" t="s">
        <v>229</v>
      </c>
      <c r="F8" s="75" t="s">
        <v>75</v>
      </c>
      <c r="G8" s="111" t="s">
        <v>39</v>
      </c>
    </row>
    <row r="9" spans="1:7" x14ac:dyDescent="0.35">
      <c r="A9" s="74"/>
      <c r="B9" s="75"/>
      <c r="C9" s="75" t="s">
        <v>241</v>
      </c>
      <c r="D9" s="75" t="s">
        <v>197</v>
      </c>
      <c r="E9" s="75" t="s">
        <v>229</v>
      </c>
      <c r="F9" s="75" t="s">
        <v>75</v>
      </c>
      <c r="G9" s="111" t="s">
        <v>39</v>
      </c>
    </row>
    <row r="10" spans="1:7" x14ac:dyDescent="0.35">
      <c r="A10" s="74"/>
      <c r="B10" s="75"/>
      <c r="C10" s="75" t="s">
        <v>232</v>
      </c>
      <c r="D10" s="75" t="s">
        <v>198</v>
      </c>
      <c r="E10" s="75" t="s">
        <v>229</v>
      </c>
      <c r="F10" s="75" t="s">
        <v>75</v>
      </c>
      <c r="G10" s="111" t="s">
        <v>39</v>
      </c>
    </row>
    <row r="11" spans="1:7" x14ac:dyDescent="0.35">
      <c r="A11" s="74"/>
      <c r="B11" s="75"/>
      <c r="C11" s="75" t="s">
        <v>240</v>
      </c>
      <c r="D11" s="75" t="s">
        <v>199</v>
      </c>
      <c r="E11" s="75" t="s">
        <v>229</v>
      </c>
      <c r="F11" s="75" t="s">
        <v>75</v>
      </c>
      <c r="G11" s="111" t="s">
        <v>39</v>
      </c>
    </row>
    <row r="12" spans="1:7" ht="31" x14ac:dyDescent="0.35">
      <c r="A12" s="117"/>
      <c r="B12" s="118" t="s">
        <v>178</v>
      </c>
      <c r="C12" s="119" t="s">
        <v>251</v>
      </c>
      <c r="D12" s="118" t="s">
        <v>39</v>
      </c>
      <c r="E12" s="118" t="s">
        <v>39</v>
      </c>
      <c r="F12" s="118" t="s">
        <v>39</v>
      </c>
      <c r="G12" s="120" t="s">
        <v>39</v>
      </c>
    </row>
    <row r="13" spans="1:7" x14ac:dyDescent="0.35">
      <c r="A13" s="76" t="s">
        <v>122</v>
      </c>
      <c r="B13" s="77" t="s">
        <v>118</v>
      </c>
      <c r="C13" s="77" t="s">
        <v>124</v>
      </c>
      <c r="D13" s="77" t="s">
        <v>216</v>
      </c>
      <c r="E13" s="77" t="s">
        <v>229</v>
      </c>
      <c r="F13" s="77" t="s">
        <v>75</v>
      </c>
      <c r="G13" s="112" t="s">
        <v>39</v>
      </c>
    </row>
    <row r="14" spans="1:7" x14ac:dyDescent="0.35">
      <c r="A14" s="78"/>
      <c r="B14" s="79" t="s">
        <v>105</v>
      </c>
      <c r="C14" s="77" t="s">
        <v>234</v>
      </c>
      <c r="D14" s="77" t="s">
        <v>217</v>
      </c>
      <c r="E14" s="77" t="s">
        <v>229</v>
      </c>
      <c r="F14" s="79" t="s">
        <v>75</v>
      </c>
      <c r="G14" s="112" t="s">
        <v>39</v>
      </c>
    </row>
    <row r="15" spans="1:7" x14ac:dyDescent="0.35">
      <c r="A15" s="80"/>
      <c r="B15" s="81" t="s">
        <v>123</v>
      </c>
      <c r="C15" s="82" t="s">
        <v>233</v>
      </c>
      <c r="D15" s="82" t="s">
        <v>218</v>
      </c>
      <c r="E15" s="82" t="s">
        <v>229</v>
      </c>
      <c r="F15" s="82" t="s">
        <v>75</v>
      </c>
      <c r="G15" s="121" t="s">
        <v>39</v>
      </c>
    </row>
    <row r="16" spans="1:7" x14ac:dyDescent="0.35">
      <c r="A16" s="83" t="s">
        <v>32</v>
      </c>
      <c r="B16" s="84" t="s">
        <v>107</v>
      </c>
      <c r="C16" s="84" t="s">
        <v>242</v>
      </c>
      <c r="D16" s="84" t="s">
        <v>200</v>
      </c>
      <c r="E16" s="84" t="s">
        <v>229</v>
      </c>
      <c r="F16" s="84" t="s">
        <v>79</v>
      </c>
      <c r="G16" s="113" t="s">
        <v>39</v>
      </c>
    </row>
    <row r="17" spans="1:7" x14ac:dyDescent="0.35">
      <c r="A17" s="83"/>
      <c r="B17" s="84" t="s">
        <v>106</v>
      </c>
      <c r="C17" s="84" t="s">
        <v>243</v>
      </c>
      <c r="D17" s="84" t="s">
        <v>201</v>
      </c>
      <c r="E17" s="84" t="s">
        <v>229</v>
      </c>
      <c r="F17" s="84" t="s">
        <v>79</v>
      </c>
      <c r="G17" s="113" t="s">
        <v>39</v>
      </c>
    </row>
    <row r="18" spans="1:7" x14ac:dyDescent="0.35">
      <c r="A18" s="83"/>
      <c r="B18" s="84" t="s">
        <v>108</v>
      </c>
      <c r="C18" s="84" t="s">
        <v>244</v>
      </c>
      <c r="D18" s="84" t="s">
        <v>202</v>
      </c>
      <c r="E18" s="84" t="s">
        <v>229</v>
      </c>
      <c r="F18" s="84" t="s">
        <v>76</v>
      </c>
      <c r="G18" s="113" t="s">
        <v>39</v>
      </c>
    </row>
    <row r="19" spans="1:7" x14ac:dyDescent="0.35">
      <c r="A19" s="83"/>
      <c r="B19" s="84" t="s">
        <v>190</v>
      </c>
      <c r="C19" s="84" t="s">
        <v>109</v>
      </c>
      <c r="D19" s="84" t="s">
        <v>204</v>
      </c>
      <c r="E19" s="84" t="s">
        <v>229</v>
      </c>
      <c r="F19" s="84" t="s">
        <v>79</v>
      </c>
      <c r="G19" s="113" t="s">
        <v>39</v>
      </c>
    </row>
    <row r="20" spans="1:7" x14ac:dyDescent="0.35">
      <c r="A20" s="83"/>
      <c r="B20" s="84" t="s">
        <v>187</v>
      </c>
      <c r="C20" s="84" t="s">
        <v>237</v>
      </c>
      <c r="D20" s="84" t="s">
        <v>214</v>
      </c>
      <c r="E20" s="84" t="s">
        <v>229</v>
      </c>
      <c r="F20" s="84" t="s">
        <v>90</v>
      </c>
      <c r="G20" s="113" t="s">
        <v>39</v>
      </c>
    </row>
    <row r="21" spans="1:7" x14ac:dyDescent="0.35">
      <c r="A21" s="83"/>
      <c r="B21" s="84" t="s">
        <v>228</v>
      </c>
      <c r="C21" s="84" t="s">
        <v>235</v>
      </c>
      <c r="D21" s="84" t="s">
        <v>225</v>
      </c>
      <c r="E21" s="84" t="s">
        <v>229</v>
      </c>
      <c r="F21" s="84" t="s">
        <v>79</v>
      </c>
      <c r="G21" s="113" t="s">
        <v>39</v>
      </c>
    </row>
    <row r="22" spans="1:7" x14ac:dyDescent="0.35">
      <c r="A22" s="85"/>
      <c r="B22" s="84" t="s">
        <v>238</v>
      </c>
      <c r="C22" s="84" t="s">
        <v>236</v>
      </c>
      <c r="D22" s="84" t="s">
        <v>203</v>
      </c>
      <c r="E22" s="84" t="s">
        <v>229</v>
      </c>
      <c r="F22" s="84" t="s">
        <v>79</v>
      </c>
      <c r="G22" s="113" t="s">
        <v>39</v>
      </c>
    </row>
    <row r="23" spans="1:7" x14ac:dyDescent="0.35">
      <c r="A23" s="83"/>
      <c r="B23" s="86" t="s">
        <v>110</v>
      </c>
      <c r="C23" s="84" t="s">
        <v>94</v>
      </c>
      <c r="D23" s="84" t="s">
        <v>205</v>
      </c>
      <c r="E23" s="84" t="s">
        <v>229</v>
      </c>
      <c r="F23" s="84" t="s">
        <v>75</v>
      </c>
      <c r="G23" s="113" t="s">
        <v>39</v>
      </c>
    </row>
    <row r="24" spans="1:7" x14ac:dyDescent="0.35">
      <c r="A24" s="83"/>
      <c r="B24" s="87"/>
      <c r="C24" s="84" t="s">
        <v>95</v>
      </c>
      <c r="D24" s="84" t="s">
        <v>206</v>
      </c>
      <c r="E24" s="84" t="s">
        <v>89</v>
      </c>
      <c r="F24" s="142" t="s">
        <v>39</v>
      </c>
      <c r="G24" s="97" t="s">
        <v>191</v>
      </c>
    </row>
    <row r="25" spans="1:7" x14ac:dyDescent="0.35">
      <c r="A25" s="88"/>
      <c r="B25" s="89" t="s">
        <v>111</v>
      </c>
      <c r="C25" s="89" t="s">
        <v>69</v>
      </c>
      <c r="D25" s="89" t="s">
        <v>207</v>
      </c>
      <c r="E25" s="89" t="s">
        <v>229</v>
      </c>
      <c r="F25" s="89" t="s">
        <v>79</v>
      </c>
      <c r="G25" s="114" t="s">
        <v>39</v>
      </c>
    </row>
    <row r="26" spans="1:7" x14ac:dyDescent="0.35">
      <c r="A26" s="90" t="s">
        <v>33</v>
      </c>
      <c r="B26" s="91" t="s">
        <v>1</v>
      </c>
      <c r="C26" s="91" t="s">
        <v>246</v>
      </c>
      <c r="D26" s="91" t="s">
        <v>208</v>
      </c>
      <c r="E26" s="91" t="s">
        <v>229</v>
      </c>
      <c r="F26" s="91" t="s">
        <v>75</v>
      </c>
      <c r="G26" s="115" t="s">
        <v>39</v>
      </c>
    </row>
    <row r="27" spans="1:7" x14ac:dyDescent="0.35">
      <c r="A27" s="90"/>
      <c r="B27" s="91" t="s">
        <v>2</v>
      </c>
      <c r="C27" s="91" t="s">
        <v>247</v>
      </c>
      <c r="D27" s="91" t="s">
        <v>209</v>
      </c>
      <c r="E27" s="91" t="s">
        <v>229</v>
      </c>
      <c r="F27" s="91" t="s">
        <v>75</v>
      </c>
      <c r="G27" s="115" t="s">
        <v>39</v>
      </c>
    </row>
    <row r="28" spans="1:7" x14ac:dyDescent="0.35">
      <c r="A28" s="90"/>
      <c r="B28" s="91" t="s">
        <v>3</v>
      </c>
      <c r="C28" s="91" t="s">
        <v>248</v>
      </c>
      <c r="D28" s="91" t="s">
        <v>210</v>
      </c>
      <c r="E28" s="91" t="s">
        <v>229</v>
      </c>
      <c r="F28" s="91" t="s">
        <v>75</v>
      </c>
      <c r="G28" s="115" t="s">
        <v>39</v>
      </c>
    </row>
    <row r="29" spans="1:7" x14ac:dyDescent="0.35">
      <c r="A29" s="90"/>
      <c r="B29" s="91" t="s">
        <v>80</v>
      </c>
      <c r="C29" s="91" t="s">
        <v>245</v>
      </c>
      <c r="D29" s="91" t="s">
        <v>212</v>
      </c>
      <c r="E29" s="91" t="s">
        <v>89</v>
      </c>
      <c r="F29" s="143" t="s">
        <v>39</v>
      </c>
      <c r="G29" s="98" t="s">
        <v>250</v>
      </c>
    </row>
    <row r="30" spans="1:7" x14ac:dyDescent="0.35">
      <c r="A30" s="92"/>
      <c r="B30" s="93" t="s">
        <v>92</v>
      </c>
      <c r="C30" s="93" t="s">
        <v>249</v>
      </c>
      <c r="D30" s="93" t="s">
        <v>211</v>
      </c>
      <c r="E30" s="93" t="s">
        <v>229</v>
      </c>
      <c r="F30" s="93" t="s">
        <v>75</v>
      </c>
      <c r="G30" s="116" t="s">
        <v>39</v>
      </c>
    </row>
    <row r="31" spans="1:7" x14ac:dyDescent="0.35">
      <c r="A31" s="68" t="s">
        <v>77</v>
      </c>
      <c r="B31" s="144" t="s">
        <v>35</v>
      </c>
      <c r="C31" s="146" t="s">
        <v>39</v>
      </c>
      <c r="D31" s="146" t="s">
        <v>39</v>
      </c>
      <c r="E31" s="146" t="s">
        <v>39</v>
      </c>
      <c r="F31" s="146" t="s">
        <v>39</v>
      </c>
      <c r="G31" s="145" t="s">
        <v>39</v>
      </c>
    </row>
    <row r="32" spans="1:7" x14ac:dyDescent="0.35">
      <c r="A32" s="69"/>
      <c r="B32" s="148" t="s">
        <v>70</v>
      </c>
      <c r="C32" s="150" t="s">
        <v>39</v>
      </c>
      <c r="D32" s="150" t="s">
        <v>39</v>
      </c>
      <c r="E32" s="150" t="s">
        <v>39</v>
      </c>
      <c r="F32" s="150" t="s">
        <v>39</v>
      </c>
      <c r="G32" s="149" t="s">
        <v>39</v>
      </c>
    </row>
    <row r="34" spans="1:2" x14ac:dyDescent="0.35">
      <c r="A34" s="102" t="s">
        <v>42</v>
      </c>
      <c r="B34" s="100" t="s">
        <v>194</v>
      </c>
    </row>
    <row r="35" spans="1:2" x14ac:dyDescent="0.35">
      <c r="A35" s="103"/>
      <c r="B35" s="101" t="s">
        <v>189</v>
      </c>
    </row>
    <row r="36" spans="1:2" ht="31" x14ac:dyDescent="0.35">
      <c r="A36" s="104" t="s">
        <v>188</v>
      </c>
      <c r="B36" s="134" t="s">
        <v>223</v>
      </c>
    </row>
    <row r="37" spans="1:2" x14ac:dyDescent="0.35">
      <c r="A37" s="103"/>
      <c r="B37" s="99" t="s">
        <v>192</v>
      </c>
    </row>
  </sheetData>
  <sheetProtection algorithmName="SHA-512" hashValue="8xkoOdY4P60Kcmt5Ef2wr3FWyKzqo5E1CVMiG/7K1E5a8Ld5NBIIfZfhjiHQbggIUa9NJmswzfwF8ZwvWNwCyQ==" saltValue="zf9bqnJIRIGlTRELmO0Jyg=="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FDD10-74F4-4027-9ACB-7F35F7FC6899}">
  <dimension ref="A1:AB61"/>
  <sheetViews>
    <sheetView zoomScale="85" zoomScaleNormal="85" workbookViewId="0">
      <pane xSplit="1" ySplit="4" topLeftCell="B5" activePane="bottomRight" state="frozen"/>
      <selection pane="topRight" activeCell="B1" sqref="B1"/>
      <selection pane="bottomLeft" activeCell="A5" sqref="A5"/>
      <selection pane="bottomRight" sqref="A1:A3"/>
    </sheetView>
  </sheetViews>
  <sheetFormatPr defaultColWidth="19" defaultRowHeight="14.5" x14ac:dyDescent="0.35"/>
  <cols>
    <col min="1" max="1" width="19" style="37"/>
    <col min="2" max="2" width="40.26953125" style="3" customWidth="1"/>
    <col min="3" max="3" width="66" style="3" customWidth="1"/>
    <col min="4" max="4" width="19" style="30"/>
    <col min="5" max="5" width="45" style="40" customWidth="1"/>
    <col min="6" max="6" width="20.81640625" style="11" customWidth="1"/>
    <col min="7" max="7" width="28.7265625" style="32" customWidth="1"/>
    <col min="8" max="8" width="51.1796875" style="32" customWidth="1"/>
    <col min="9" max="9" width="21.54296875" style="5" customWidth="1"/>
    <col min="10" max="11" width="20.81640625" style="5" customWidth="1"/>
    <col min="12" max="18" width="20.81640625" style="4" customWidth="1"/>
    <col min="19" max="19" width="53.453125" style="20" customWidth="1"/>
    <col min="20" max="20" width="20.81640625" style="4" customWidth="1"/>
    <col min="21" max="21" width="20.81640625" style="19" customWidth="1"/>
    <col min="22" max="24" width="20.81640625" style="12" customWidth="1"/>
    <col min="25" max="25" width="20.81640625" style="125" customWidth="1"/>
    <col min="26" max="26" width="62" style="131" customWidth="1"/>
    <col min="27" max="27" width="62" style="128" customWidth="1"/>
    <col min="28" max="16384" width="19" style="1"/>
  </cols>
  <sheetData>
    <row r="1" spans="1:28" s="18" customFormat="1" x14ac:dyDescent="0.35">
      <c r="A1" s="189" t="s">
        <v>71</v>
      </c>
      <c r="B1" s="163" t="s">
        <v>72</v>
      </c>
      <c r="C1" s="162" t="s">
        <v>73</v>
      </c>
      <c r="D1" s="172" t="s">
        <v>116</v>
      </c>
      <c r="E1" s="192" t="s">
        <v>115</v>
      </c>
      <c r="F1" s="170" t="s">
        <v>117</v>
      </c>
      <c r="G1" s="171"/>
      <c r="H1" s="171"/>
      <c r="I1" s="195" t="s">
        <v>121</v>
      </c>
      <c r="J1" s="196"/>
      <c r="K1" s="197"/>
      <c r="L1" s="186" t="s">
        <v>98</v>
      </c>
      <c r="M1" s="187"/>
      <c r="N1" s="187"/>
      <c r="O1" s="187"/>
      <c r="P1" s="187"/>
      <c r="Q1" s="187"/>
      <c r="R1" s="187"/>
      <c r="S1" s="187"/>
      <c r="T1" s="188"/>
      <c r="U1" s="168" t="s">
        <v>99</v>
      </c>
      <c r="V1" s="169"/>
      <c r="W1" s="169"/>
      <c r="X1" s="169"/>
      <c r="Y1" s="169"/>
      <c r="Z1" s="161" t="s">
        <v>35</v>
      </c>
      <c r="AA1" s="161" t="s">
        <v>70</v>
      </c>
    </row>
    <row r="2" spans="1:28" s="24" customFormat="1" x14ac:dyDescent="0.35">
      <c r="A2" s="189"/>
      <c r="B2" s="164"/>
      <c r="C2" s="162"/>
      <c r="D2" s="173"/>
      <c r="E2" s="193"/>
      <c r="F2" s="175" t="s">
        <v>138</v>
      </c>
      <c r="G2" s="175" t="s">
        <v>147</v>
      </c>
      <c r="H2" s="177" t="s">
        <v>178</v>
      </c>
      <c r="I2" s="198" t="s">
        <v>118</v>
      </c>
      <c r="J2" s="179" t="s">
        <v>105</v>
      </c>
      <c r="K2" s="179" t="s">
        <v>119</v>
      </c>
      <c r="L2" s="181" t="s">
        <v>105</v>
      </c>
      <c r="M2" s="182"/>
      <c r="N2" s="182"/>
      <c r="O2" s="182"/>
      <c r="P2" s="182"/>
      <c r="Q2" s="182"/>
      <c r="R2" s="182"/>
      <c r="S2" s="183"/>
      <c r="T2" s="166" t="s">
        <v>113</v>
      </c>
      <c r="U2" s="184" t="s">
        <v>1</v>
      </c>
      <c r="V2" s="185" t="s">
        <v>2</v>
      </c>
      <c r="W2" s="185" t="s">
        <v>3</v>
      </c>
      <c r="X2" s="184" t="s">
        <v>80</v>
      </c>
      <c r="Y2" s="191" t="s">
        <v>40</v>
      </c>
      <c r="Z2" s="161"/>
      <c r="AA2" s="161"/>
    </row>
    <row r="3" spans="1:28" s="18" customFormat="1" ht="43.5" x14ac:dyDescent="0.35">
      <c r="A3" s="190"/>
      <c r="B3" s="165"/>
      <c r="C3" s="162"/>
      <c r="D3" s="174"/>
      <c r="E3" s="194"/>
      <c r="F3" s="176"/>
      <c r="G3" s="176"/>
      <c r="H3" s="178"/>
      <c r="I3" s="199"/>
      <c r="J3" s="180"/>
      <c r="K3" s="180"/>
      <c r="L3" s="64" t="s">
        <v>43</v>
      </c>
      <c r="M3" s="63" t="s">
        <v>64</v>
      </c>
      <c r="N3" s="63" t="s">
        <v>44</v>
      </c>
      <c r="O3" s="23" t="s">
        <v>36</v>
      </c>
      <c r="P3" s="23" t="s">
        <v>114</v>
      </c>
      <c r="Q3" s="23" t="s">
        <v>224</v>
      </c>
      <c r="R3" s="23" t="s">
        <v>45</v>
      </c>
      <c r="S3" s="23" t="s">
        <v>41</v>
      </c>
      <c r="T3" s="167"/>
      <c r="U3" s="184"/>
      <c r="V3" s="185"/>
      <c r="W3" s="185"/>
      <c r="X3" s="184"/>
      <c r="Y3" s="191"/>
      <c r="Z3" s="161"/>
      <c r="AA3" s="161"/>
    </row>
    <row r="4" spans="1:28" s="18" customFormat="1" ht="58" x14ac:dyDescent="0.35">
      <c r="A4" s="66" t="s">
        <v>219</v>
      </c>
      <c r="B4" s="140"/>
      <c r="C4" s="151"/>
      <c r="D4" s="152"/>
      <c r="E4" s="153"/>
      <c r="F4" s="154" t="s">
        <v>195</v>
      </c>
      <c r="G4" s="154" t="s">
        <v>213</v>
      </c>
      <c r="H4" s="154"/>
      <c r="I4" s="139" t="s">
        <v>216</v>
      </c>
      <c r="J4" s="139" t="s">
        <v>217</v>
      </c>
      <c r="K4" s="155" t="s">
        <v>218</v>
      </c>
      <c r="L4" s="156" t="s">
        <v>200</v>
      </c>
      <c r="M4" s="141" t="s">
        <v>201</v>
      </c>
      <c r="N4" s="141" t="s">
        <v>202</v>
      </c>
      <c r="O4" s="141" t="s">
        <v>204</v>
      </c>
      <c r="P4" s="156" t="s">
        <v>214</v>
      </c>
      <c r="Q4" s="141" t="s">
        <v>225</v>
      </c>
      <c r="R4" s="156" t="s">
        <v>203</v>
      </c>
      <c r="S4" s="156" t="s">
        <v>215</v>
      </c>
      <c r="T4" s="156" t="s">
        <v>207</v>
      </c>
      <c r="U4" s="138" t="s">
        <v>208</v>
      </c>
      <c r="V4" s="136" t="s">
        <v>209</v>
      </c>
      <c r="W4" s="136" t="s">
        <v>210</v>
      </c>
      <c r="X4" s="137" t="s">
        <v>212</v>
      </c>
      <c r="Y4" s="138" t="s">
        <v>211</v>
      </c>
      <c r="Z4" s="135"/>
      <c r="AA4" s="135"/>
    </row>
    <row r="5" spans="1:28" ht="29" x14ac:dyDescent="0.35">
      <c r="A5" s="37">
        <v>1955</v>
      </c>
      <c r="B5" s="44" t="s">
        <v>150</v>
      </c>
      <c r="C5" s="44" t="s">
        <v>151</v>
      </c>
      <c r="D5" s="45" t="s">
        <v>4</v>
      </c>
      <c r="E5" s="65" t="s">
        <v>152</v>
      </c>
      <c r="F5" s="46" t="s">
        <v>39</v>
      </c>
      <c r="G5" s="46" t="s">
        <v>0</v>
      </c>
      <c r="H5" s="46" t="s">
        <v>183</v>
      </c>
      <c r="I5" s="10" t="s">
        <v>56</v>
      </c>
      <c r="J5" s="10" t="s">
        <v>56</v>
      </c>
      <c r="K5" s="10" t="s">
        <v>60</v>
      </c>
      <c r="L5" s="21" t="s">
        <v>6</v>
      </c>
      <c r="M5" s="21" t="s">
        <v>6</v>
      </c>
      <c r="N5" s="47">
        <v>0.9</v>
      </c>
      <c r="O5" s="21">
        <v>4700</v>
      </c>
      <c r="P5" s="21" t="s">
        <v>6</v>
      </c>
      <c r="Q5" s="21" t="s">
        <v>6</v>
      </c>
      <c r="R5" s="21" t="s">
        <v>6</v>
      </c>
      <c r="S5" s="48" t="s">
        <v>6</v>
      </c>
      <c r="T5" s="13"/>
      <c r="U5" s="49"/>
      <c r="V5" s="50"/>
      <c r="W5" s="50"/>
      <c r="X5" s="50"/>
      <c r="Y5" s="122"/>
      <c r="Z5" s="127" t="s">
        <v>154</v>
      </c>
    </row>
    <row r="6" spans="1:28" s="62" customFormat="1" x14ac:dyDescent="0.35">
      <c r="A6" s="51" t="s">
        <v>29</v>
      </c>
      <c r="B6" s="52"/>
      <c r="C6" s="53"/>
      <c r="D6" s="54"/>
      <c r="E6" s="54"/>
      <c r="F6" s="55"/>
      <c r="G6" s="53"/>
      <c r="H6" s="53"/>
      <c r="I6" s="56"/>
      <c r="J6" s="56"/>
      <c r="K6" s="56"/>
      <c r="L6" s="55"/>
      <c r="M6" s="55"/>
      <c r="N6" s="57"/>
      <c r="O6" s="55"/>
      <c r="P6" s="55"/>
      <c r="Q6" s="55"/>
      <c r="R6" s="55"/>
      <c r="S6" s="58"/>
      <c r="T6" s="56"/>
      <c r="U6" s="59"/>
      <c r="V6" s="55"/>
      <c r="W6" s="55"/>
      <c r="X6" s="60"/>
      <c r="Y6" s="123"/>
      <c r="Z6" s="129"/>
      <c r="AA6" s="130"/>
      <c r="AB6" s="61"/>
    </row>
    <row r="7" spans="1:28" ht="29" x14ac:dyDescent="0.35">
      <c r="A7" s="37">
        <v>1963</v>
      </c>
      <c r="B7" s="44" t="s">
        <v>160</v>
      </c>
      <c r="C7" s="44" t="s">
        <v>153</v>
      </c>
      <c r="D7" s="45" t="s">
        <v>4</v>
      </c>
      <c r="E7" s="41" t="s">
        <v>152</v>
      </c>
      <c r="F7" s="32" t="s">
        <v>39</v>
      </c>
      <c r="G7" s="46" t="s">
        <v>0</v>
      </c>
      <c r="H7" s="46" t="s">
        <v>183</v>
      </c>
      <c r="I7" s="10" t="s">
        <v>49</v>
      </c>
      <c r="J7" s="10" t="s">
        <v>49</v>
      </c>
      <c r="K7" s="10" t="s">
        <v>60</v>
      </c>
      <c r="L7" s="21">
        <v>6</v>
      </c>
      <c r="M7" s="21" t="s">
        <v>6</v>
      </c>
      <c r="N7" s="47">
        <v>0.9</v>
      </c>
      <c r="O7" s="21">
        <v>4700</v>
      </c>
      <c r="P7" s="21" t="s">
        <v>6</v>
      </c>
      <c r="Q7" s="21" t="s">
        <v>6</v>
      </c>
      <c r="R7" s="21" t="s">
        <v>6</v>
      </c>
      <c r="S7" s="48" t="s">
        <v>6</v>
      </c>
      <c r="T7" s="13" t="s">
        <v>39</v>
      </c>
      <c r="U7" s="49" t="s">
        <v>39</v>
      </c>
      <c r="V7" s="50" t="s">
        <v>39</v>
      </c>
      <c r="W7" s="50" t="s">
        <v>39</v>
      </c>
      <c r="X7" s="50" t="s">
        <v>39</v>
      </c>
      <c r="Y7" s="122" t="s">
        <v>39</v>
      </c>
      <c r="Z7" s="127" t="s">
        <v>16</v>
      </c>
    </row>
    <row r="8" spans="1:28" s="62" customFormat="1" x14ac:dyDescent="0.35">
      <c r="A8" s="51" t="s">
        <v>29</v>
      </c>
      <c r="B8" s="52"/>
      <c r="C8" s="53"/>
      <c r="D8" s="54"/>
      <c r="E8" s="54"/>
      <c r="F8" s="55"/>
      <c r="G8" s="53"/>
      <c r="H8" s="53"/>
      <c r="I8" s="56"/>
      <c r="J8" s="56"/>
      <c r="K8" s="56"/>
      <c r="L8" s="55"/>
      <c r="M8" s="55"/>
      <c r="N8" s="57"/>
      <c r="O8" s="55"/>
      <c r="P8" s="55"/>
      <c r="Q8" s="55"/>
      <c r="R8" s="55"/>
      <c r="S8" s="58"/>
      <c r="T8" s="56"/>
      <c r="U8" s="59"/>
      <c r="V8" s="55"/>
      <c r="W8" s="55"/>
      <c r="X8" s="60"/>
      <c r="Y8" s="123"/>
      <c r="Z8" s="129"/>
      <c r="AA8" s="130"/>
      <c r="AB8" s="61"/>
    </row>
    <row r="9" spans="1:28" ht="43.5" x14ac:dyDescent="0.35">
      <c r="A9" s="37">
        <v>1974</v>
      </c>
      <c r="B9" s="17" t="s">
        <v>161</v>
      </c>
      <c r="C9" s="3" t="s">
        <v>65</v>
      </c>
      <c r="D9" s="30" t="s">
        <v>5</v>
      </c>
      <c r="E9" s="41" t="s">
        <v>134</v>
      </c>
      <c r="F9" s="32" t="s">
        <v>39</v>
      </c>
      <c r="G9" s="32" t="s">
        <v>140</v>
      </c>
      <c r="H9" s="46" t="s">
        <v>182</v>
      </c>
      <c r="I9" s="5" t="s">
        <v>49</v>
      </c>
      <c r="J9" s="5" t="s">
        <v>49</v>
      </c>
      <c r="K9" s="5" t="s">
        <v>60</v>
      </c>
      <c r="L9" s="8">
        <v>25</v>
      </c>
      <c r="M9" s="8">
        <v>10139</v>
      </c>
      <c r="N9" s="7">
        <v>0.9</v>
      </c>
      <c r="O9" s="8">
        <v>9000</v>
      </c>
      <c r="P9" s="4">
        <v>7.5</v>
      </c>
      <c r="Q9" s="8">
        <v>60750</v>
      </c>
      <c r="R9" s="8">
        <v>166</v>
      </c>
      <c r="S9" s="20" t="s">
        <v>112</v>
      </c>
      <c r="T9" s="4" t="s">
        <v>39</v>
      </c>
      <c r="U9" s="25" t="s">
        <v>39</v>
      </c>
      <c r="V9" s="14" t="s">
        <v>39</v>
      </c>
      <c r="W9" s="14" t="s">
        <v>39</v>
      </c>
      <c r="X9" s="14" t="s">
        <v>39</v>
      </c>
      <c r="Y9" s="124" t="s">
        <v>39</v>
      </c>
      <c r="Z9" s="127" t="s">
        <v>139</v>
      </c>
    </row>
    <row r="10" spans="1:28" ht="43.5" x14ac:dyDescent="0.35">
      <c r="A10" s="37">
        <v>1975</v>
      </c>
      <c r="B10" s="17" t="s">
        <v>162</v>
      </c>
      <c r="C10" s="3" t="s">
        <v>50</v>
      </c>
      <c r="D10" s="30" t="s">
        <v>5</v>
      </c>
      <c r="E10" s="41" t="s">
        <v>134</v>
      </c>
      <c r="F10" s="32" t="s">
        <v>39</v>
      </c>
      <c r="G10" s="32" t="s">
        <v>141</v>
      </c>
      <c r="H10" s="46" t="s">
        <v>182</v>
      </c>
      <c r="I10" s="5" t="s">
        <v>51</v>
      </c>
      <c r="J10" s="5" t="s">
        <v>51</v>
      </c>
      <c r="K10" s="5" t="s">
        <v>60</v>
      </c>
      <c r="L10" s="4">
        <v>25</v>
      </c>
      <c r="M10" s="8">
        <v>10139</v>
      </c>
      <c r="N10" s="7">
        <v>0.9</v>
      </c>
      <c r="O10" s="8">
        <v>9700</v>
      </c>
      <c r="P10" s="4">
        <v>7.5</v>
      </c>
      <c r="Q10" s="8">
        <v>67500</v>
      </c>
      <c r="R10" s="8">
        <v>179</v>
      </c>
      <c r="S10" s="20" t="s">
        <v>112</v>
      </c>
      <c r="T10" s="4" t="s">
        <v>39</v>
      </c>
      <c r="U10" s="19" t="s">
        <v>39</v>
      </c>
      <c r="V10" s="12" t="s">
        <v>39</v>
      </c>
      <c r="W10" s="12" t="s">
        <v>39</v>
      </c>
      <c r="X10" s="12" t="s">
        <v>39</v>
      </c>
      <c r="Y10" s="125" t="s">
        <v>39</v>
      </c>
      <c r="Z10" s="127" t="s">
        <v>46</v>
      </c>
    </row>
    <row r="11" spans="1:28" ht="43.5" x14ac:dyDescent="0.35">
      <c r="A11" s="37">
        <v>1976</v>
      </c>
      <c r="B11" s="15"/>
      <c r="D11" s="30" t="s">
        <v>5</v>
      </c>
      <c r="E11" s="41" t="s">
        <v>134</v>
      </c>
      <c r="F11" s="32" t="s">
        <v>39</v>
      </c>
      <c r="G11" s="32" t="s">
        <v>141</v>
      </c>
      <c r="H11" s="46" t="s">
        <v>182</v>
      </c>
      <c r="I11" s="5" t="s">
        <v>51</v>
      </c>
      <c r="J11" s="5" t="s">
        <v>51</v>
      </c>
      <c r="K11" s="5" t="s">
        <v>60</v>
      </c>
      <c r="L11" s="4">
        <v>25</v>
      </c>
      <c r="M11" s="8">
        <v>10139</v>
      </c>
      <c r="N11" s="7">
        <v>0.9</v>
      </c>
      <c r="O11" s="8">
        <v>10700</v>
      </c>
      <c r="P11" s="4">
        <v>7.5</v>
      </c>
      <c r="Q11" s="8">
        <v>72750</v>
      </c>
      <c r="R11" s="8">
        <v>198</v>
      </c>
      <c r="S11" s="20" t="s">
        <v>112</v>
      </c>
      <c r="T11" s="4" t="s">
        <v>39</v>
      </c>
      <c r="U11" s="19" t="s">
        <v>39</v>
      </c>
      <c r="V11" s="12" t="s">
        <v>39</v>
      </c>
      <c r="W11" s="12" t="s">
        <v>39</v>
      </c>
      <c r="X11" s="12" t="s">
        <v>39</v>
      </c>
      <c r="Y11" s="125" t="s">
        <v>39</v>
      </c>
    </row>
    <row r="12" spans="1:28" ht="43.5" x14ac:dyDescent="0.35">
      <c r="A12" s="37">
        <v>1977</v>
      </c>
      <c r="B12" s="15"/>
      <c r="D12" s="30" t="s">
        <v>5</v>
      </c>
      <c r="E12" s="41" t="s">
        <v>134</v>
      </c>
      <c r="F12" s="32" t="s">
        <v>39</v>
      </c>
      <c r="G12" s="32" t="s">
        <v>141</v>
      </c>
      <c r="H12" s="46" t="s">
        <v>182</v>
      </c>
      <c r="I12" s="5" t="s">
        <v>51</v>
      </c>
      <c r="J12" s="5" t="s">
        <v>51</v>
      </c>
      <c r="K12" s="5" t="s">
        <v>60</v>
      </c>
      <c r="L12" s="4">
        <v>25</v>
      </c>
      <c r="M12" s="8">
        <v>10139</v>
      </c>
      <c r="N12" s="7">
        <v>0.9</v>
      </c>
      <c r="O12" s="8">
        <v>11800</v>
      </c>
      <c r="P12" s="4">
        <v>7.5</v>
      </c>
      <c r="Q12" s="8">
        <v>80250</v>
      </c>
      <c r="R12" s="8">
        <v>218</v>
      </c>
      <c r="S12" s="20" t="s">
        <v>112</v>
      </c>
      <c r="T12" s="4" t="s">
        <v>39</v>
      </c>
      <c r="U12" s="19" t="s">
        <v>39</v>
      </c>
      <c r="V12" s="12" t="s">
        <v>39</v>
      </c>
      <c r="W12" s="12" t="s">
        <v>39</v>
      </c>
      <c r="X12" s="12" t="s">
        <v>39</v>
      </c>
      <c r="Y12" s="125" t="s">
        <v>39</v>
      </c>
    </row>
    <row r="13" spans="1:28" ht="101.5" x14ac:dyDescent="0.35">
      <c r="A13" s="37">
        <v>1978</v>
      </c>
      <c r="B13" s="3" t="s">
        <v>163</v>
      </c>
      <c r="C13" s="3" t="s">
        <v>159</v>
      </c>
      <c r="D13" s="30" t="s">
        <v>5</v>
      </c>
      <c r="E13" s="41" t="s">
        <v>134</v>
      </c>
      <c r="F13" s="32" t="s">
        <v>39</v>
      </c>
      <c r="G13" s="42" t="s">
        <v>142</v>
      </c>
      <c r="H13" s="43" t="s">
        <v>179</v>
      </c>
      <c r="I13" s="5" t="s">
        <v>54</v>
      </c>
      <c r="J13" s="5" t="s">
        <v>53</v>
      </c>
      <c r="K13" s="5" t="s">
        <v>52</v>
      </c>
      <c r="L13" s="4">
        <v>32</v>
      </c>
      <c r="M13" s="8">
        <v>12978</v>
      </c>
      <c r="N13" s="7">
        <v>0.9</v>
      </c>
      <c r="O13" s="8">
        <v>12600</v>
      </c>
      <c r="P13" s="4">
        <v>7.5</v>
      </c>
      <c r="Q13" s="8">
        <v>88500</v>
      </c>
      <c r="R13" s="8">
        <v>233</v>
      </c>
      <c r="S13" s="20" t="s">
        <v>226</v>
      </c>
      <c r="T13" s="4">
        <v>32</v>
      </c>
      <c r="U13" s="19" t="s">
        <v>39</v>
      </c>
      <c r="V13" s="12" t="s">
        <v>39</v>
      </c>
      <c r="W13" s="12" t="s">
        <v>39</v>
      </c>
      <c r="X13" s="12" t="s">
        <v>39</v>
      </c>
      <c r="Y13" s="125" t="s">
        <v>39</v>
      </c>
      <c r="Z13" s="132" t="s">
        <v>10</v>
      </c>
      <c r="AA13" s="128" t="s">
        <v>193</v>
      </c>
    </row>
    <row r="14" spans="1:28" ht="87" x14ac:dyDescent="0.35">
      <c r="A14" s="37">
        <v>1979</v>
      </c>
      <c r="B14" s="3" t="s">
        <v>9</v>
      </c>
      <c r="C14" s="3" t="s">
        <v>8</v>
      </c>
      <c r="D14" s="30" t="s">
        <v>5</v>
      </c>
      <c r="E14" s="41" t="s">
        <v>134</v>
      </c>
      <c r="F14" s="32" t="s">
        <v>24</v>
      </c>
      <c r="G14" s="42" t="s">
        <v>142</v>
      </c>
      <c r="H14" s="43" t="s">
        <v>179</v>
      </c>
      <c r="I14" s="5" t="s">
        <v>54</v>
      </c>
      <c r="J14" s="5" t="s">
        <v>53</v>
      </c>
      <c r="K14" s="5" t="s">
        <v>52</v>
      </c>
      <c r="L14" s="4">
        <v>32</v>
      </c>
      <c r="M14" s="8">
        <v>12978</v>
      </c>
      <c r="N14" s="7">
        <v>0.9</v>
      </c>
      <c r="O14" s="8">
        <v>13900</v>
      </c>
      <c r="P14" s="4">
        <v>7.5</v>
      </c>
      <c r="Q14" s="8">
        <v>98250</v>
      </c>
      <c r="R14" s="8">
        <v>257</v>
      </c>
      <c r="S14" s="20" t="s">
        <v>226</v>
      </c>
      <c r="T14" s="4">
        <v>32</v>
      </c>
      <c r="U14" s="19" t="s">
        <v>39</v>
      </c>
      <c r="V14" s="12" t="s">
        <v>39</v>
      </c>
      <c r="W14" s="12" t="s">
        <v>39</v>
      </c>
      <c r="X14" s="12" t="s">
        <v>39</v>
      </c>
      <c r="Y14" s="125" t="s">
        <v>39</v>
      </c>
      <c r="Z14" s="133" t="s">
        <v>133</v>
      </c>
      <c r="AA14" s="128" t="s">
        <v>102</v>
      </c>
    </row>
    <row r="15" spans="1:28" ht="87" x14ac:dyDescent="0.35">
      <c r="A15" s="37">
        <v>1980</v>
      </c>
      <c r="B15" s="3" t="s">
        <v>164</v>
      </c>
      <c r="C15" s="3" t="s">
        <v>63</v>
      </c>
      <c r="D15" s="30" t="s">
        <v>5</v>
      </c>
      <c r="E15" s="41" t="s">
        <v>135</v>
      </c>
      <c r="F15" s="32" t="s">
        <v>24</v>
      </c>
      <c r="G15" s="42" t="s">
        <v>143</v>
      </c>
      <c r="H15" s="43" t="s">
        <v>180</v>
      </c>
      <c r="I15" s="5" t="s">
        <v>55</v>
      </c>
      <c r="J15" s="5" t="s">
        <v>54</v>
      </c>
      <c r="K15" s="5" t="s">
        <v>56</v>
      </c>
      <c r="L15" s="4">
        <v>37</v>
      </c>
      <c r="M15" s="8">
        <v>15006</v>
      </c>
      <c r="N15" s="7">
        <v>0.9</v>
      </c>
      <c r="O15" s="8">
        <v>16100</v>
      </c>
      <c r="P15" s="4">
        <v>7.5</v>
      </c>
      <c r="Q15" s="8">
        <v>104250</v>
      </c>
      <c r="R15" s="8">
        <v>298</v>
      </c>
      <c r="S15" s="20" t="s">
        <v>226</v>
      </c>
      <c r="T15" s="4">
        <v>37</v>
      </c>
      <c r="U15" s="19" t="s">
        <v>13</v>
      </c>
      <c r="V15" s="12" t="s">
        <v>39</v>
      </c>
      <c r="W15" s="12" t="s">
        <v>39</v>
      </c>
      <c r="X15" s="12" t="s">
        <v>39</v>
      </c>
      <c r="Y15" s="125" t="s">
        <v>39</v>
      </c>
      <c r="Z15" s="132" t="s">
        <v>11</v>
      </c>
    </row>
    <row r="16" spans="1:28" ht="87" x14ac:dyDescent="0.35">
      <c r="A16" s="37">
        <v>1981</v>
      </c>
      <c r="B16" s="15"/>
      <c r="D16" s="30" t="s">
        <v>5</v>
      </c>
      <c r="E16" s="41" t="s">
        <v>135</v>
      </c>
      <c r="F16" s="32" t="s">
        <v>24</v>
      </c>
      <c r="G16" s="42" t="s">
        <v>143</v>
      </c>
      <c r="H16" s="43" t="s">
        <v>180</v>
      </c>
      <c r="I16" s="5" t="s">
        <v>55</v>
      </c>
      <c r="J16" s="5" t="s">
        <v>54</v>
      </c>
      <c r="K16" s="5" t="s">
        <v>56</v>
      </c>
      <c r="L16" s="4">
        <v>37</v>
      </c>
      <c r="M16" s="8">
        <v>15006</v>
      </c>
      <c r="N16" s="7">
        <v>0.9</v>
      </c>
      <c r="O16" s="8">
        <v>17300</v>
      </c>
      <c r="P16" s="4">
        <v>7.5</v>
      </c>
      <c r="Q16" s="8">
        <v>120750</v>
      </c>
      <c r="R16" s="8">
        <v>320</v>
      </c>
      <c r="S16" s="20" t="s">
        <v>226</v>
      </c>
      <c r="T16" s="4">
        <v>37</v>
      </c>
      <c r="U16" s="19" t="s">
        <v>13</v>
      </c>
      <c r="V16" s="12" t="s">
        <v>39</v>
      </c>
      <c r="W16" s="12" t="s">
        <v>39</v>
      </c>
      <c r="X16" s="12" t="s">
        <v>39</v>
      </c>
      <c r="Y16" s="125" t="s">
        <v>39</v>
      </c>
    </row>
    <row r="17" spans="1:27" ht="87" x14ac:dyDescent="0.35">
      <c r="A17" s="37">
        <v>1982</v>
      </c>
      <c r="B17" s="15"/>
      <c r="D17" s="30" t="s">
        <v>5</v>
      </c>
      <c r="E17" s="41" t="s">
        <v>135</v>
      </c>
      <c r="F17" s="32" t="s">
        <v>24</v>
      </c>
      <c r="G17" s="42" t="s">
        <v>143</v>
      </c>
      <c r="H17" s="43" t="s">
        <v>180</v>
      </c>
      <c r="I17" s="5" t="s">
        <v>55</v>
      </c>
      <c r="J17" s="5" t="s">
        <v>54</v>
      </c>
      <c r="K17" s="5" t="s">
        <v>56</v>
      </c>
      <c r="L17" s="4">
        <v>37</v>
      </c>
      <c r="M17" s="8">
        <v>15006</v>
      </c>
      <c r="N17" s="7">
        <v>0.9</v>
      </c>
      <c r="O17" s="8">
        <v>17800</v>
      </c>
      <c r="P17" s="4">
        <v>7.5</v>
      </c>
      <c r="Q17" s="8">
        <v>133500</v>
      </c>
      <c r="R17" s="8">
        <v>329</v>
      </c>
      <c r="S17" s="20" t="s">
        <v>226</v>
      </c>
      <c r="T17" s="4">
        <v>37</v>
      </c>
      <c r="U17" s="19" t="s">
        <v>13</v>
      </c>
      <c r="V17" s="12" t="s">
        <v>39</v>
      </c>
      <c r="W17" s="12" t="s">
        <v>39</v>
      </c>
      <c r="X17" s="12" t="s">
        <v>39</v>
      </c>
      <c r="Y17" s="125" t="s">
        <v>39</v>
      </c>
    </row>
    <row r="18" spans="1:27" ht="87" x14ac:dyDescent="0.35">
      <c r="A18" s="37">
        <v>1983</v>
      </c>
      <c r="B18" s="15"/>
      <c r="D18" s="30" t="s">
        <v>5</v>
      </c>
      <c r="E18" s="41" t="s">
        <v>135</v>
      </c>
      <c r="F18" s="32" t="s">
        <v>24</v>
      </c>
      <c r="G18" s="42" t="s">
        <v>143</v>
      </c>
      <c r="H18" s="43" t="s">
        <v>180</v>
      </c>
      <c r="I18" s="5" t="s">
        <v>55</v>
      </c>
      <c r="J18" s="5" t="s">
        <v>54</v>
      </c>
      <c r="K18" s="5" t="s">
        <v>56</v>
      </c>
      <c r="L18" s="4">
        <v>37</v>
      </c>
      <c r="M18" s="8">
        <v>15006</v>
      </c>
      <c r="N18" s="7">
        <v>0.9</v>
      </c>
      <c r="O18" s="8">
        <v>19400</v>
      </c>
      <c r="P18" s="4">
        <v>7.5</v>
      </c>
      <c r="Q18" s="8">
        <v>145500</v>
      </c>
      <c r="R18" s="8">
        <v>359</v>
      </c>
      <c r="S18" s="20" t="s">
        <v>226</v>
      </c>
      <c r="T18" s="4">
        <v>37</v>
      </c>
      <c r="U18" s="19" t="s">
        <v>13</v>
      </c>
      <c r="V18" s="12" t="s">
        <v>39</v>
      </c>
      <c r="W18" s="12" t="s">
        <v>39</v>
      </c>
      <c r="X18" s="12" t="s">
        <v>39</v>
      </c>
      <c r="Y18" s="125" t="s">
        <v>39</v>
      </c>
    </row>
    <row r="19" spans="1:27" ht="87" x14ac:dyDescent="0.35">
      <c r="A19" s="37">
        <v>1984</v>
      </c>
      <c r="B19" s="15"/>
      <c r="D19" s="30" t="s">
        <v>5</v>
      </c>
      <c r="E19" s="41" t="s">
        <v>135</v>
      </c>
      <c r="F19" s="32" t="s">
        <v>24</v>
      </c>
      <c r="G19" s="42" t="s">
        <v>143</v>
      </c>
      <c r="H19" s="43" t="s">
        <v>180</v>
      </c>
      <c r="I19" s="5" t="s">
        <v>55</v>
      </c>
      <c r="J19" s="5" t="s">
        <v>54</v>
      </c>
      <c r="K19" s="5" t="s">
        <v>56</v>
      </c>
      <c r="L19" s="4">
        <v>37</v>
      </c>
      <c r="M19" s="8">
        <v>15006</v>
      </c>
      <c r="N19" s="7">
        <v>0.9</v>
      </c>
      <c r="O19" s="8">
        <v>20300</v>
      </c>
      <c r="P19" s="4">
        <v>7.5</v>
      </c>
      <c r="Q19" s="8">
        <v>152250</v>
      </c>
      <c r="R19" s="8">
        <v>375</v>
      </c>
      <c r="S19" s="20" t="s">
        <v>226</v>
      </c>
      <c r="T19" s="4">
        <v>37</v>
      </c>
      <c r="U19" s="19" t="s">
        <v>13</v>
      </c>
      <c r="V19" s="12" t="s">
        <v>39</v>
      </c>
      <c r="W19" s="12" t="s">
        <v>39</v>
      </c>
      <c r="X19" s="12" t="s">
        <v>39</v>
      </c>
      <c r="Y19" s="125" t="s">
        <v>39</v>
      </c>
    </row>
    <row r="20" spans="1:27" ht="87" x14ac:dyDescent="0.35">
      <c r="A20" s="37">
        <v>1985</v>
      </c>
      <c r="B20" s="15"/>
      <c r="D20" s="30" t="s">
        <v>5</v>
      </c>
      <c r="E20" s="41" t="s">
        <v>135</v>
      </c>
      <c r="F20" s="32" t="s">
        <v>24</v>
      </c>
      <c r="G20" s="42" t="s">
        <v>148</v>
      </c>
      <c r="H20" s="43" t="s">
        <v>180</v>
      </c>
      <c r="I20" s="5" t="s">
        <v>55</v>
      </c>
      <c r="J20" s="5" t="s">
        <v>54</v>
      </c>
      <c r="K20" s="5" t="s">
        <v>56</v>
      </c>
      <c r="L20" s="4">
        <v>48</v>
      </c>
      <c r="M20" s="8">
        <v>19467</v>
      </c>
      <c r="N20" s="7">
        <v>0.9</v>
      </c>
      <c r="O20" s="8">
        <v>21800</v>
      </c>
      <c r="P20" s="4">
        <v>7.5</v>
      </c>
      <c r="Q20" s="8">
        <v>163500</v>
      </c>
      <c r="R20" s="8">
        <v>403</v>
      </c>
      <c r="S20" s="20" t="s">
        <v>226</v>
      </c>
      <c r="T20" s="4">
        <v>48</v>
      </c>
      <c r="U20" s="19" t="s">
        <v>13</v>
      </c>
      <c r="V20" s="22" t="s">
        <v>39</v>
      </c>
      <c r="W20" s="12" t="s">
        <v>39</v>
      </c>
      <c r="X20" s="12" t="s">
        <v>39</v>
      </c>
      <c r="Y20" s="125" t="s">
        <v>39</v>
      </c>
    </row>
    <row r="21" spans="1:27" ht="58" x14ac:dyDescent="0.35">
      <c r="A21" s="37">
        <v>1986</v>
      </c>
      <c r="B21" s="3" t="s">
        <v>165</v>
      </c>
      <c r="C21" s="3" t="s">
        <v>149</v>
      </c>
      <c r="D21" s="30" t="s">
        <v>5</v>
      </c>
      <c r="E21" s="41" t="s">
        <v>135</v>
      </c>
      <c r="F21" s="11" t="s">
        <v>24</v>
      </c>
      <c r="G21" s="32" t="s">
        <v>144</v>
      </c>
      <c r="H21" s="32" t="s">
        <v>181</v>
      </c>
      <c r="I21" s="5" t="s">
        <v>55</v>
      </c>
      <c r="J21" s="5" t="s">
        <v>54</v>
      </c>
      <c r="K21" s="5" t="s">
        <v>56</v>
      </c>
      <c r="L21" s="4">
        <v>48</v>
      </c>
      <c r="M21" s="8">
        <v>19467</v>
      </c>
      <c r="N21" s="7">
        <v>0.9</v>
      </c>
      <c r="O21" s="8">
        <v>23300</v>
      </c>
      <c r="P21" s="4">
        <v>7.5</v>
      </c>
      <c r="Q21" s="8">
        <v>174750</v>
      </c>
      <c r="R21" s="8">
        <v>431</v>
      </c>
      <c r="S21" s="20" t="s">
        <v>227</v>
      </c>
      <c r="T21" s="4">
        <v>48</v>
      </c>
      <c r="U21" s="19" t="s">
        <v>14</v>
      </c>
      <c r="V21" s="12" t="s">
        <v>39</v>
      </c>
      <c r="W21" s="12" t="s">
        <v>39</v>
      </c>
      <c r="X21" s="12" t="s">
        <v>39</v>
      </c>
      <c r="Y21" s="125" t="s">
        <v>39</v>
      </c>
      <c r="Z21" s="132" t="s">
        <v>137</v>
      </c>
      <c r="AA21" s="128" t="s">
        <v>12</v>
      </c>
    </row>
    <row r="22" spans="1:27" ht="72.5" x14ac:dyDescent="0.35">
      <c r="A22" s="37">
        <v>1987</v>
      </c>
      <c r="B22" s="3" t="s">
        <v>166</v>
      </c>
      <c r="C22" s="3" t="s">
        <v>155</v>
      </c>
      <c r="D22" s="30" t="s">
        <v>5</v>
      </c>
      <c r="E22" s="41" t="s">
        <v>135</v>
      </c>
      <c r="F22" s="11" t="s">
        <v>24</v>
      </c>
      <c r="G22" s="32" t="s">
        <v>144</v>
      </c>
      <c r="H22" s="32" t="s">
        <v>184</v>
      </c>
      <c r="I22" s="5" t="s">
        <v>55</v>
      </c>
      <c r="J22" s="5" t="s">
        <v>54</v>
      </c>
      <c r="K22" s="5" t="s">
        <v>56</v>
      </c>
      <c r="L22" s="4">
        <v>60</v>
      </c>
      <c r="M22" s="8">
        <v>24333</v>
      </c>
      <c r="N22" s="7">
        <v>0.9</v>
      </c>
      <c r="O22" s="8">
        <v>24100</v>
      </c>
      <c r="P22" s="4">
        <v>7.5</v>
      </c>
      <c r="Q22" s="8">
        <v>180750</v>
      </c>
      <c r="R22" s="8">
        <v>446</v>
      </c>
      <c r="S22" s="20" t="s">
        <v>227</v>
      </c>
      <c r="T22" s="4">
        <v>60</v>
      </c>
      <c r="U22" s="19" t="s">
        <v>14</v>
      </c>
      <c r="V22" s="12" t="s">
        <v>39</v>
      </c>
      <c r="W22" s="12" t="s">
        <v>39</v>
      </c>
      <c r="X22" s="12" t="s">
        <v>39</v>
      </c>
      <c r="Y22" s="125" t="s">
        <v>39</v>
      </c>
      <c r="Z22" s="127" t="s">
        <v>156</v>
      </c>
      <c r="AA22" s="128" t="s">
        <v>157</v>
      </c>
    </row>
    <row r="23" spans="1:27" ht="72.5" x14ac:dyDescent="0.35">
      <c r="A23" s="37">
        <v>1988</v>
      </c>
      <c r="B23" s="15"/>
      <c r="D23" s="30" t="s">
        <v>5</v>
      </c>
      <c r="E23" s="41" t="s">
        <v>135</v>
      </c>
      <c r="F23" s="11" t="s">
        <v>24</v>
      </c>
      <c r="G23" s="32" t="s">
        <v>144</v>
      </c>
      <c r="H23" s="32" t="s">
        <v>184</v>
      </c>
      <c r="I23" s="5" t="s">
        <v>55</v>
      </c>
      <c r="J23" s="5" t="s">
        <v>54</v>
      </c>
      <c r="K23" s="5" t="s">
        <v>56</v>
      </c>
      <c r="L23" s="4">
        <v>60</v>
      </c>
      <c r="M23" s="8">
        <v>24333</v>
      </c>
      <c r="N23" s="7">
        <v>0.9</v>
      </c>
      <c r="O23" s="8">
        <v>25800</v>
      </c>
      <c r="P23" s="4">
        <v>7.5</v>
      </c>
      <c r="Q23" s="8">
        <v>193500</v>
      </c>
      <c r="R23" s="8">
        <v>477</v>
      </c>
      <c r="S23" s="20" t="s">
        <v>227</v>
      </c>
      <c r="T23" s="4">
        <v>60</v>
      </c>
      <c r="U23" s="19" t="s">
        <v>14</v>
      </c>
      <c r="V23" s="12" t="s">
        <v>39</v>
      </c>
      <c r="W23" s="12" t="s">
        <v>39</v>
      </c>
      <c r="X23" s="12" t="s">
        <v>39</v>
      </c>
      <c r="Y23" s="125" t="s">
        <v>39</v>
      </c>
    </row>
    <row r="24" spans="1:27" ht="72.5" x14ac:dyDescent="0.35">
      <c r="A24" s="37">
        <v>1989</v>
      </c>
      <c r="B24" s="3" t="s">
        <v>167</v>
      </c>
      <c r="C24" s="3" t="s">
        <v>15</v>
      </c>
      <c r="D24" s="30" t="s">
        <v>5</v>
      </c>
      <c r="E24" s="41" t="s">
        <v>135</v>
      </c>
      <c r="F24" s="11" t="s">
        <v>24</v>
      </c>
      <c r="G24" s="32" t="s">
        <v>145</v>
      </c>
      <c r="H24" s="32" t="s">
        <v>184</v>
      </c>
      <c r="I24" s="5" t="s">
        <v>57</v>
      </c>
      <c r="J24" s="5" t="s">
        <v>55</v>
      </c>
      <c r="K24" s="5" t="s">
        <v>56</v>
      </c>
      <c r="L24" s="4">
        <v>60</v>
      </c>
      <c r="M24" s="8">
        <v>24333</v>
      </c>
      <c r="N24" s="7">
        <v>0.9</v>
      </c>
      <c r="O24" s="8">
        <v>27900</v>
      </c>
      <c r="P24" s="4">
        <v>7.5</v>
      </c>
      <c r="Q24" s="8">
        <v>209250</v>
      </c>
      <c r="R24" s="8">
        <v>516</v>
      </c>
      <c r="S24" s="20" t="s">
        <v>227</v>
      </c>
      <c r="T24" s="4">
        <v>60</v>
      </c>
      <c r="U24" s="19" t="s">
        <v>14</v>
      </c>
      <c r="V24" s="12" t="s">
        <v>39</v>
      </c>
      <c r="W24" s="12" t="s">
        <v>39</v>
      </c>
      <c r="X24" s="12" t="s">
        <v>39</v>
      </c>
      <c r="Y24" s="125" t="s">
        <v>39</v>
      </c>
      <c r="Z24" s="127" t="s">
        <v>103</v>
      </c>
      <c r="AA24" s="128" t="s">
        <v>132</v>
      </c>
    </row>
    <row r="25" spans="1:27" ht="72.5" x14ac:dyDescent="0.35">
      <c r="A25" s="37">
        <v>1990</v>
      </c>
      <c r="B25" s="15"/>
      <c r="D25" s="30" t="s">
        <v>5</v>
      </c>
      <c r="E25" s="41" t="s">
        <v>135</v>
      </c>
      <c r="F25" s="11" t="s">
        <v>24</v>
      </c>
      <c r="G25" s="32" t="s">
        <v>145</v>
      </c>
      <c r="H25" s="32" t="s">
        <v>184</v>
      </c>
      <c r="I25" s="5" t="s">
        <v>57</v>
      </c>
      <c r="J25" s="5" t="s">
        <v>55</v>
      </c>
      <c r="K25" s="5" t="s">
        <v>56</v>
      </c>
      <c r="L25" s="4">
        <v>60</v>
      </c>
      <c r="M25" s="8">
        <v>24333</v>
      </c>
      <c r="N25" s="7">
        <v>0.9</v>
      </c>
      <c r="O25" s="8">
        <v>29700</v>
      </c>
      <c r="P25" s="4">
        <v>7.5</v>
      </c>
      <c r="Q25" s="8">
        <v>222750</v>
      </c>
      <c r="R25" s="8">
        <v>549</v>
      </c>
      <c r="S25" s="20" t="s">
        <v>227</v>
      </c>
      <c r="T25" s="4">
        <v>60</v>
      </c>
      <c r="U25" s="19" t="s">
        <v>14</v>
      </c>
      <c r="V25" s="12" t="s">
        <v>39</v>
      </c>
      <c r="W25" s="12" t="s">
        <v>39</v>
      </c>
      <c r="X25" s="12" t="s">
        <v>39</v>
      </c>
      <c r="Y25" s="125" t="s">
        <v>39</v>
      </c>
    </row>
    <row r="26" spans="1:27" ht="72.5" x14ac:dyDescent="0.35">
      <c r="A26" s="37">
        <v>1991</v>
      </c>
      <c r="B26" s="15"/>
      <c r="D26" s="30" t="s">
        <v>5</v>
      </c>
      <c r="E26" s="41" t="s">
        <v>135</v>
      </c>
      <c r="F26" s="11" t="s">
        <v>24</v>
      </c>
      <c r="G26" s="32" t="s">
        <v>145</v>
      </c>
      <c r="H26" s="32" t="s">
        <v>184</v>
      </c>
      <c r="I26" s="5" t="s">
        <v>57</v>
      </c>
      <c r="J26" s="5" t="s">
        <v>55</v>
      </c>
      <c r="K26" s="5" t="s">
        <v>56</v>
      </c>
      <c r="L26" s="4">
        <v>60</v>
      </c>
      <c r="M26" s="8">
        <v>24333</v>
      </c>
      <c r="N26" s="7">
        <v>0.9</v>
      </c>
      <c r="O26" s="8">
        <v>32200</v>
      </c>
      <c r="P26" s="4">
        <v>7.5</v>
      </c>
      <c r="Q26" s="8">
        <v>241500</v>
      </c>
      <c r="R26" s="8">
        <v>595</v>
      </c>
      <c r="S26" s="20" t="s">
        <v>227</v>
      </c>
      <c r="T26" s="4">
        <v>60</v>
      </c>
      <c r="U26" s="19" t="s">
        <v>14</v>
      </c>
      <c r="V26" s="12" t="s">
        <v>39</v>
      </c>
      <c r="W26" s="12" t="s">
        <v>39</v>
      </c>
      <c r="X26" s="12" t="s">
        <v>39</v>
      </c>
      <c r="Y26" s="125" t="s">
        <v>39</v>
      </c>
    </row>
    <row r="27" spans="1:27" ht="72.5" x14ac:dyDescent="0.35">
      <c r="A27" s="37">
        <v>1992</v>
      </c>
      <c r="B27" s="15"/>
      <c r="D27" s="30" t="s">
        <v>5</v>
      </c>
      <c r="E27" s="41" t="s">
        <v>135</v>
      </c>
      <c r="F27" s="11" t="s">
        <v>24</v>
      </c>
      <c r="G27" s="32" t="s">
        <v>145</v>
      </c>
      <c r="H27" s="32" t="s">
        <v>184</v>
      </c>
      <c r="I27" s="5" t="s">
        <v>57</v>
      </c>
      <c r="J27" s="5" t="s">
        <v>55</v>
      </c>
      <c r="K27" s="5" t="s">
        <v>56</v>
      </c>
      <c r="L27" s="4">
        <v>60</v>
      </c>
      <c r="M27" s="8">
        <v>24333</v>
      </c>
      <c r="N27" s="7">
        <v>0.9</v>
      </c>
      <c r="O27" s="8">
        <v>33700</v>
      </c>
      <c r="P27" s="4">
        <v>7.5</v>
      </c>
      <c r="Q27" s="8">
        <v>252750</v>
      </c>
      <c r="R27" s="8">
        <v>623</v>
      </c>
      <c r="S27" s="20" t="s">
        <v>227</v>
      </c>
      <c r="T27" s="4">
        <v>60</v>
      </c>
      <c r="U27" s="19" t="s">
        <v>14</v>
      </c>
      <c r="V27" s="12" t="s">
        <v>39</v>
      </c>
      <c r="W27" s="12" t="s">
        <v>39</v>
      </c>
      <c r="X27" s="12" t="s">
        <v>39</v>
      </c>
      <c r="Y27" s="125" t="s">
        <v>39</v>
      </c>
    </row>
    <row r="28" spans="1:27" ht="72.5" x14ac:dyDescent="0.35">
      <c r="A28" s="37">
        <v>1993</v>
      </c>
      <c r="B28" s="15"/>
      <c r="D28" s="30" t="s">
        <v>5</v>
      </c>
      <c r="E28" s="41" t="s">
        <v>135</v>
      </c>
      <c r="F28" s="11" t="s">
        <v>24</v>
      </c>
      <c r="G28" s="32" t="s">
        <v>145</v>
      </c>
      <c r="H28" s="32" t="s">
        <v>184</v>
      </c>
      <c r="I28" s="5" t="s">
        <v>57</v>
      </c>
      <c r="J28" s="5" t="s">
        <v>55</v>
      </c>
      <c r="K28" s="5" t="s">
        <v>56</v>
      </c>
      <c r="L28" s="4">
        <v>60</v>
      </c>
      <c r="M28" s="8">
        <v>24333</v>
      </c>
      <c r="N28" s="7">
        <v>0.9</v>
      </c>
      <c r="O28" s="8">
        <v>34400</v>
      </c>
      <c r="P28" s="4">
        <v>7.5</v>
      </c>
      <c r="Q28" s="8">
        <v>258000</v>
      </c>
      <c r="R28" s="8">
        <v>636</v>
      </c>
      <c r="S28" s="20" t="s">
        <v>227</v>
      </c>
      <c r="T28" s="4">
        <v>60</v>
      </c>
      <c r="U28" s="19" t="s">
        <v>14</v>
      </c>
      <c r="V28" s="12" t="s">
        <v>39</v>
      </c>
      <c r="W28" s="12" t="s">
        <v>39</v>
      </c>
      <c r="X28" s="12" t="s">
        <v>39</v>
      </c>
      <c r="Y28" s="125" t="s">
        <v>39</v>
      </c>
    </row>
    <row r="29" spans="1:27" ht="72.5" x14ac:dyDescent="0.35">
      <c r="A29" s="37">
        <v>1994</v>
      </c>
      <c r="B29" s="3" t="s">
        <v>168</v>
      </c>
      <c r="C29" s="3" t="s">
        <v>131</v>
      </c>
      <c r="D29" s="30" t="s">
        <v>5</v>
      </c>
      <c r="E29" s="41" t="s">
        <v>135</v>
      </c>
      <c r="F29" s="11" t="s">
        <v>24</v>
      </c>
      <c r="G29" s="32" t="s">
        <v>145</v>
      </c>
      <c r="H29" s="32" t="s">
        <v>184</v>
      </c>
      <c r="I29" s="6" t="s">
        <v>58</v>
      </c>
      <c r="J29" s="5" t="s">
        <v>55</v>
      </c>
      <c r="K29" s="6" t="s">
        <v>59</v>
      </c>
      <c r="L29" s="4">
        <v>60</v>
      </c>
      <c r="M29" s="8">
        <v>24333</v>
      </c>
      <c r="N29" s="7">
        <v>0.9</v>
      </c>
      <c r="O29" s="8">
        <v>35200</v>
      </c>
      <c r="P29" s="4">
        <v>7.5</v>
      </c>
      <c r="Q29" s="8">
        <v>264000</v>
      </c>
      <c r="R29" s="8">
        <v>651</v>
      </c>
      <c r="S29" s="20" t="s">
        <v>227</v>
      </c>
      <c r="T29" s="4">
        <v>60</v>
      </c>
      <c r="U29" s="19" t="s">
        <v>14</v>
      </c>
      <c r="V29" s="12" t="s">
        <v>39</v>
      </c>
      <c r="W29" s="12" t="s">
        <v>39</v>
      </c>
      <c r="X29" s="12" t="s">
        <v>39</v>
      </c>
      <c r="Y29" s="125" t="s">
        <v>39</v>
      </c>
      <c r="Z29" s="132" t="s">
        <v>7</v>
      </c>
    </row>
    <row r="30" spans="1:27" ht="87" x14ac:dyDescent="0.35">
      <c r="A30" s="37">
        <v>1995</v>
      </c>
      <c r="B30" s="3" t="s">
        <v>169</v>
      </c>
      <c r="C30" s="3" t="s">
        <v>130</v>
      </c>
      <c r="D30" s="30" t="s">
        <v>5</v>
      </c>
      <c r="E30" s="41" t="s">
        <v>136</v>
      </c>
      <c r="F30" s="11" t="s">
        <v>24</v>
      </c>
      <c r="G30" s="32" t="s">
        <v>145</v>
      </c>
      <c r="H30" s="32" t="s">
        <v>184</v>
      </c>
      <c r="I30" s="5" t="s">
        <v>57</v>
      </c>
      <c r="J30" s="5" t="s">
        <v>55</v>
      </c>
      <c r="K30" s="5" t="s">
        <v>56</v>
      </c>
      <c r="L30" s="4">
        <v>60</v>
      </c>
      <c r="M30" s="8">
        <v>27375</v>
      </c>
      <c r="N30" s="8" t="s">
        <v>47</v>
      </c>
      <c r="O30" s="8">
        <v>35700</v>
      </c>
      <c r="P30" s="4">
        <v>7.5</v>
      </c>
      <c r="Q30" s="8">
        <v>267750</v>
      </c>
      <c r="R30" s="8">
        <v>587</v>
      </c>
      <c r="S30" s="20" t="s">
        <v>227</v>
      </c>
      <c r="T30" s="4">
        <v>60</v>
      </c>
      <c r="U30" s="19" t="s">
        <v>14</v>
      </c>
      <c r="V30" s="19" t="s">
        <v>81</v>
      </c>
      <c r="W30" s="19" t="s">
        <v>81</v>
      </c>
      <c r="X30" s="12" t="s">
        <v>39</v>
      </c>
      <c r="Y30" s="125" t="s">
        <v>39</v>
      </c>
      <c r="Z30" s="132" t="s">
        <v>128</v>
      </c>
      <c r="AA30" s="128" t="s">
        <v>68</v>
      </c>
    </row>
    <row r="31" spans="1:27" ht="72.5" x14ac:dyDescent="0.35">
      <c r="A31" s="37">
        <v>1996</v>
      </c>
      <c r="B31" s="3" t="s">
        <v>17</v>
      </c>
      <c r="C31" s="3" t="s">
        <v>26</v>
      </c>
      <c r="D31" s="30" t="s">
        <v>5</v>
      </c>
      <c r="E31" s="41" t="s">
        <v>136</v>
      </c>
      <c r="F31" s="11" t="s">
        <v>24</v>
      </c>
      <c r="G31" s="32" t="s">
        <v>145</v>
      </c>
      <c r="H31" s="32" t="s">
        <v>184</v>
      </c>
      <c r="I31" s="5" t="s">
        <v>57</v>
      </c>
      <c r="J31" s="5" t="s">
        <v>55</v>
      </c>
      <c r="K31" s="5" t="s">
        <v>56</v>
      </c>
      <c r="L31" s="4">
        <v>60</v>
      </c>
      <c r="M31" s="8">
        <v>29200</v>
      </c>
      <c r="N31" s="8" t="s">
        <v>48</v>
      </c>
      <c r="O31" s="8">
        <v>36200</v>
      </c>
      <c r="P31" s="4">
        <v>7.5</v>
      </c>
      <c r="Q31" s="8">
        <v>271500</v>
      </c>
      <c r="R31" s="8">
        <v>558</v>
      </c>
      <c r="S31" s="20" t="s">
        <v>227</v>
      </c>
      <c r="T31" s="4">
        <v>60</v>
      </c>
      <c r="U31" s="19" t="s">
        <v>14</v>
      </c>
      <c r="V31" s="19" t="s">
        <v>81</v>
      </c>
      <c r="W31" s="19" t="s">
        <v>81</v>
      </c>
      <c r="X31" s="12" t="s">
        <v>39</v>
      </c>
      <c r="Y31" s="125" t="s">
        <v>39</v>
      </c>
      <c r="Z31" s="132" t="s">
        <v>7</v>
      </c>
      <c r="AA31" s="128" t="s">
        <v>177</v>
      </c>
    </row>
    <row r="32" spans="1:27" ht="72.5" x14ac:dyDescent="0.35">
      <c r="A32" s="37">
        <v>1997</v>
      </c>
      <c r="B32" s="15"/>
      <c r="D32" s="30" t="s">
        <v>5</v>
      </c>
      <c r="E32" s="41" t="s">
        <v>136</v>
      </c>
      <c r="F32" s="11" t="s">
        <v>24</v>
      </c>
      <c r="G32" s="32" t="s">
        <v>145</v>
      </c>
      <c r="H32" s="32" t="s">
        <v>185</v>
      </c>
      <c r="I32" s="5" t="s">
        <v>57</v>
      </c>
      <c r="J32" s="5" t="s">
        <v>55</v>
      </c>
      <c r="K32" s="5" t="s">
        <v>56</v>
      </c>
      <c r="L32" s="4">
        <v>60</v>
      </c>
      <c r="M32" s="8">
        <v>29200</v>
      </c>
      <c r="N32" s="7">
        <v>0.75</v>
      </c>
      <c r="O32" s="8">
        <v>36300</v>
      </c>
      <c r="P32" s="4">
        <v>7.5</v>
      </c>
      <c r="Q32" s="8">
        <v>272250</v>
      </c>
      <c r="R32" s="8">
        <v>559</v>
      </c>
      <c r="S32" s="20" t="s">
        <v>227</v>
      </c>
      <c r="T32" s="4">
        <v>60</v>
      </c>
      <c r="U32" s="19" t="s">
        <v>14</v>
      </c>
      <c r="V32" s="19" t="s">
        <v>81</v>
      </c>
      <c r="W32" s="19" t="s">
        <v>81</v>
      </c>
      <c r="X32" s="12" t="s">
        <v>39</v>
      </c>
      <c r="Y32" s="125" t="s">
        <v>39</v>
      </c>
      <c r="Z32" s="132" t="s">
        <v>7</v>
      </c>
      <c r="AA32" s="128" t="s">
        <v>67</v>
      </c>
    </row>
    <row r="33" spans="1:27" ht="72.5" x14ac:dyDescent="0.35">
      <c r="A33" s="37">
        <v>1998</v>
      </c>
      <c r="B33" s="15"/>
      <c r="D33" s="30" t="s">
        <v>5</v>
      </c>
      <c r="E33" s="41" t="s">
        <v>136</v>
      </c>
      <c r="F33" s="11" t="s">
        <v>24</v>
      </c>
      <c r="G33" s="32" t="s">
        <v>145</v>
      </c>
      <c r="H33" s="32" t="s">
        <v>185</v>
      </c>
      <c r="I33" s="5" t="s">
        <v>57</v>
      </c>
      <c r="J33" s="5" t="s">
        <v>55</v>
      </c>
      <c r="K33" s="5" t="s">
        <v>56</v>
      </c>
      <c r="L33" s="4">
        <v>60</v>
      </c>
      <c r="M33" s="8">
        <v>27375</v>
      </c>
      <c r="N33" s="7">
        <v>0.8</v>
      </c>
      <c r="O33" s="8">
        <v>36400</v>
      </c>
      <c r="P33" s="4">
        <v>7.5</v>
      </c>
      <c r="Q33" s="8">
        <v>273000</v>
      </c>
      <c r="R33" s="8">
        <v>598</v>
      </c>
      <c r="S33" s="20" t="s">
        <v>227</v>
      </c>
      <c r="T33" s="4">
        <v>60</v>
      </c>
      <c r="U33" s="19" t="s">
        <v>14</v>
      </c>
      <c r="V33" s="19" t="s">
        <v>81</v>
      </c>
      <c r="W33" s="19" t="s">
        <v>81</v>
      </c>
      <c r="X33" s="12" t="s">
        <v>39</v>
      </c>
      <c r="Y33" s="125" t="s">
        <v>39</v>
      </c>
    </row>
    <row r="34" spans="1:27" ht="72.5" x14ac:dyDescent="0.35">
      <c r="A34" s="37">
        <v>1999</v>
      </c>
      <c r="B34" s="15"/>
      <c r="D34" s="30" t="s">
        <v>5</v>
      </c>
      <c r="E34" s="41" t="s">
        <v>136</v>
      </c>
      <c r="F34" s="11" t="s">
        <v>24</v>
      </c>
      <c r="G34" s="32" t="s">
        <v>145</v>
      </c>
      <c r="H34" s="32" t="s">
        <v>185</v>
      </c>
      <c r="I34" s="5" t="s">
        <v>57</v>
      </c>
      <c r="J34" s="5" t="s">
        <v>55</v>
      </c>
      <c r="K34" s="5" t="s">
        <v>56</v>
      </c>
      <c r="L34" s="4">
        <v>60</v>
      </c>
      <c r="M34" s="8">
        <v>27375</v>
      </c>
      <c r="N34" s="7">
        <v>0.8</v>
      </c>
      <c r="O34" s="8">
        <v>36400</v>
      </c>
      <c r="P34" s="4">
        <v>7.5</v>
      </c>
      <c r="Q34" s="8">
        <v>273000</v>
      </c>
      <c r="R34" s="8">
        <v>598</v>
      </c>
      <c r="S34" s="20" t="s">
        <v>227</v>
      </c>
      <c r="T34" s="4">
        <v>60</v>
      </c>
      <c r="U34" s="19" t="s">
        <v>14</v>
      </c>
      <c r="V34" s="19" t="s">
        <v>81</v>
      </c>
      <c r="W34" s="19" t="s">
        <v>81</v>
      </c>
      <c r="X34" s="12" t="s">
        <v>39</v>
      </c>
      <c r="Y34" s="125" t="s">
        <v>39</v>
      </c>
    </row>
    <row r="35" spans="1:27" ht="72.5" x14ac:dyDescent="0.35">
      <c r="A35" s="37">
        <v>2000</v>
      </c>
      <c r="B35" s="15"/>
      <c r="D35" s="30" t="s">
        <v>5</v>
      </c>
      <c r="E35" s="41" t="s">
        <v>136</v>
      </c>
      <c r="F35" s="11" t="s">
        <v>24</v>
      </c>
      <c r="G35" s="32" t="s">
        <v>145</v>
      </c>
      <c r="H35" s="32" t="s">
        <v>185</v>
      </c>
      <c r="I35" s="5" t="s">
        <v>57</v>
      </c>
      <c r="J35" s="5" t="s">
        <v>55</v>
      </c>
      <c r="K35" s="5" t="s">
        <v>56</v>
      </c>
      <c r="L35" s="4">
        <v>60</v>
      </c>
      <c r="M35" s="8">
        <v>27375</v>
      </c>
      <c r="N35" s="7">
        <v>0.8</v>
      </c>
      <c r="O35" s="8">
        <v>36600</v>
      </c>
      <c r="P35" s="4">
        <v>7.5</v>
      </c>
      <c r="Q35" s="8">
        <v>274500</v>
      </c>
      <c r="R35" s="8">
        <v>602</v>
      </c>
      <c r="S35" s="20" t="s">
        <v>227</v>
      </c>
      <c r="T35" s="4">
        <v>60</v>
      </c>
      <c r="U35" s="19" t="s">
        <v>14</v>
      </c>
      <c r="V35" s="19" t="s">
        <v>81</v>
      </c>
      <c r="W35" s="19" t="s">
        <v>81</v>
      </c>
      <c r="X35" s="12" t="s">
        <v>39</v>
      </c>
      <c r="Y35" s="125" t="s">
        <v>39</v>
      </c>
    </row>
    <row r="36" spans="1:27" ht="72.5" x14ac:dyDescent="0.35">
      <c r="A36" s="37">
        <v>2001</v>
      </c>
      <c r="B36" s="15"/>
      <c r="D36" s="30" t="s">
        <v>5</v>
      </c>
      <c r="E36" s="41" t="s">
        <v>136</v>
      </c>
      <c r="F36" s="11" t="s">
        <v>24</v>
      </c>
      <c r="G36" s="32" t="s">
        <v>145</v>
      </c>
      <c r="H36" s="32" t="s">
        <v>185</v>
      </c>
      <c r="I36" s="5" t="s">
        <v>57</v>
      </c>
      <c r="J36" s="5" t="s">
        <v>55</v>
      </c>
      <c r="K36" s="5" t="s">
        <v>56</v>
      </c>
      <c r="L36" s="4">
        <v>60</v>
      </c>
      <c r="M36" s="8">
        <v>27375</v>
      </c>
      <c r="N36" s="7">
        <v>0.8</v>
      </c>
      <c r="O36" s="8">
        <v>36900</v>
      </c>
      <c r="P36" s="4">
        <v>7.5</v>
      </c>
      <c r="Q36" s="8">
        <v>276750</v>
      </c>
      <c r="R36" s="8">
        <v>607</v>
      </c>
      <c r="S36" s="20" t="s">
        <v>227</v>
      </c>
      <c r="T36" s="4">
        <v>60</v>
      </c>
      <c r="U36" s="19" t="s">
        <v>14</v>
      </c>
      <c r="V36" s="19" t="s">
        <v>81</v>
      </c>
      <c r="W36" s="19" t="s">
        <v>81</v>
      </c>
      <c r="X36" s="12" t="s">
        <v>39</v>
      </c>
      <c r="Y36" s="125" t="s">
        <v>39</v>
      </c>
    </row>
    <row r="37" spans="1:27" ht="72.5" x14ac:dyDescent="0.35">
      <c r="A37" s="37">
        <v>2002</v>
      </c>
      <c r="B37" s="17" t="s">
        <v>170</v>
      </c>
      <c r="C37" s="3" t="s">
        <v>18</v>
      </c>
      <c r="D37" s="30" t="s">
        <v>5</v>
      </c>
      <c r="E37" s="41" t="s">
        <v>136</v>
      </c>
      <c r="F37" s="11" t="s">
        <v>24</v>
      </c>
      <c r="G37" s="32" t="s">
        <v>145</v>
      </c>
      <c r="H37" s="32" t="s">
        <v>186</v>
      </c>
      <c r="I37" s="5" t="s">
        <v>61</v>
      </c>
      <c r="J37" s="5" t="s">
        <v>62</v>
      </c>
      <c r="K37" s="5" t="s">
        <v>56</v>
      </c>
      <c r="L37" s="4">
        <v>120</v>
      </c>
      <c r="M37" s="8">
        <v>54750</v>
      </c>
      <c r="N37" s="7">
        <v>0.8</v>
      </c>
      <c r="O37" s="8">
        <v>37900</v>
      </c>
      <c r="P37" s="4">
        <v>7.5</v>
      </c>
      <c r="Q37" s="8">
        <v>284250</v>
      </c>
      <c r="R37" s="8">
        <v>623</v>
      </c>
      <c r="S37" s="20" t="s">
        <v>227</v>
      </c>
      <c r="T37" s="4">
        <v>60</v>
      </c>
      <c r="U37" s="19" t="s">
        <v>14</v>
      </c>
      <c r="V37" s="19" t="s">
        <v>82</v>
      </c>
      <c r="W37" s="19" t="s">
        <v>82</v>
      </c>
      <c r="X37" s="12" t="s">
        <v>39</v>
      </c>
      <c r="Y37" s="125" t="s">
        <v>39</v>
      </c>
      <c r="Z37" s="132" t="s">
        <v>7</v>
      </c>
      <c r="AA37" s="128" t="s">
        <v>37</v>
      </c>
    </row>
    <row r="38" spans="1:27" ht="72.5" x14ac:dyDescent="0.35">
      <c r="A38" s="37">
        <v>2003</v>
      </c>
      <c r="B38" s="15"/>
      <c r="D38" s="30" t="s">
        <v>5</v>
      </c>
      <c r="E38" s="41" t="s">
        <v>136</v>
      </c>
      <c r="F38" s="11" t="s">
        <v>24</v>
      </c>
      <c r="G38" s="32" t="s">
        <v>145</v>
      </c>
      <c r="H38" s="32" t="s">
        <v>186</v>
      </c>
      <c r="I38" s="5" t="s">
        <v>61</v>
      </c>
      <c r="J38" s="5" t="s">
        <v>62</v>
      </c>
      <c r="K38" s="5" t="s">
        <v>56</v>
      </c>
      <c r="L38" s="4">
        <v>150</v>
      </c>
      <c r="M38" s="8">
        <v>68438</v>
      </c>
      <c r="N38" s="7">
        <v>0.8</v>
      </c>
      <c r="O38" s="8">
        <v>38600</v>
      </c>
      <c r="P38" s="4">
        <v>7.5</v>
      </c>
      <c r="Q38" s="8">
        <v>289500</v>
      </c>
      <c r="R38" s="8">
        <v>635</v>
      </c>
      <c r="S38" s="20" t="s">
        <v>227</v>
      </c>
      <c r="T38" s="4">
        <v>60</v>
      </c>
      <c r="U38" s="19" t="s">
        <v>14</v>
      </c>
      <c r="V38" s="19" t="s">
        <v>82</v>
      </c>
      <c r="W38" s="19" t="s">
        <v>82</v>
      </c>
      <c r="X38" s="12" t="s">
        <v>39</v>
      </c>
      <c r="Y38" s="125" t="s">
        <v>39</v>
      </c>
    </row>
    <row r="39" spans="1:27" ht="72.5" x14ac:dyDescent="0.35">
      <c r="A39" s="37">
        <v>2004</v>
      </c>
      <c r="B39" s="15"/>
      <c r="D39" s="30" t="s">
        <v>5</v>
      </c>
      <c r="E39" s="41" t="s">
        <v>136</v>
      </c>
      <c r="F39" s="11" t="s">
        <v>24</v>
      </c>
      <c r="G39" s="32" t="s">
        <v>145</v>
      </c>
      <c r="H39" s="32" t="s">
        <v>186</v>
      </c>
      <c r="I39" s="5" t="s">
        <v>61</v>
      </c>
      <c r="J39" s="5" t="s">
        <v>62</v>
      </c>
      <c r="K39" s="5" t="s">
        <v>56</v>
      </c>
      <c r="L39" s="4">
        <v>180</v>
      </c>
      <c r="M39" s="8">
        <v>82125</v>
      </c>
      <c r="N39" s="7">
        <v>0.8</v>
      </c>
      <c r="O39" s="8">
        <v>39300</v>
      </c>
      <c r="P39" s="4">
        <v>7.5</v>
      </c>
      <c r="Q39" s="8">
        <v>294750</v>
      </c>
      <c r="R39" s="8">
        <v>646</v>
      </c>
      <c r="S39" s="20" t="s">
        <v>227</v>
      </c>
      <c r="T39" s="4">
        <v>60</v>
      </c>
      <c r="U39" s="19" t="s">
        <v>14</v>
      </c>
      <c r="V39" s="19" t="s">
        <v>82</v>
      </c>
      <c r="W39" s="19" t="s">
        <v>82</v>
      </c>
      <c r="X39" s="12" t="s">
        <v>39</v>
      </c>
      <c r="Y39" s="125" t="s">
        <v>39</v>
      </c>
    </row>
    <row r="40" spans="1:27" ht="72.5" x14ac:dyDescent="0.35">
      <c r="A40" s="37">
        <v>2005</v>
      </c>
      <c r="B40" s="15"/>
      <c r="D40" s="30" t="s">
        <v>5</v>
      </c>
      <c r="E40" s="41" t="s">
        <v>136</v>
      </c>
      <c r="F40" s="11" t="s">
        <v>24</v>
      </c>
      <c r="G40" s="32" t="s">
        <v>145</v>
      </c>
      <c r="H40" s="32" t="s">
        <v>186</v>
      </c>
      <c r="I40" s="5" t="s">
        <v>61</v>
      </c>
      <c r="J40" s="5" t="s">
        <v>62</v>
      </c>
      <c r="K40" s="5" t="s">
        <v>56</v>
      </c>
      <c r="L40" s="4">
        <v>180</v>
      </c>
      <c r="M40" s="8">
        <v>82125</v>
      </c>
      <c r="N40" s="7">
        <v>0.8</v>
      </c>
      <c r="O40" s="8">
        <v>39400</v>
      </c>
      <c r="P40" s="4">
        <v>7.5</v>
      </c>
      <c r="Q40" s="8">
        <v>295500</v>
      </c>
      <c r="R40" s="8">
        <v>648</v>
      </c>
      <c r="S40" s="20" t="s">
        <v>227</v>
      </c>
      <c r="T40" s="4">
        <v>60</v>
      </c>
      <c r="U40" s="19" t="s">
        <v>14</v>
      </c>
      <c r="V40" s="19" t="s">
        <v>82</v>
      </c>
      <c r="W40" s="19" t="s">
        <v>82</v>
      </c>
      <c r="X40" s="12" t="s">
        <v>39</v>
      </c>
      <c r="Y40" s="125" t="s">
        <v>39</v>
      </c>
    </row>
    <row r="41" spans="1:27" ht="72.5" x14ac:dyDescent="0.35">
      <c r="A41" s="37">
        <v>2006</v>
      </c>
      <c r="B41" s="15"/>
      <c r="D41" s="30" t="s">
        <v>5</v>
      </c>
      <c r="E41" s="41" t="s">
        <v>136</v>
      </c>
      <c r="F41" s="11" t="s">
        <v>24</v>
      </c>
      <c r="G41" s="32" t="s">
        <v>145</v>
      </c>
      <c r="H41" s="32" t="s">
        <v>186</v>
      </c>
      <c r="I41" s="5" t="s">
        <v>61</v>
      </c>
      <c r="J41" s="5" t="s">
        <v>62</v>
      </c>
      <c r="K41" s="5" t="s">
        <v>56</v>
      </c>
      <c r="L41" s="4">
        <v>180</v>
      </c>
      <c r="M41" s="8">
        <v>84665</v>
      </c>
      <c r="N41" s="9">
        <v>0.77600000000000002</v>
      </c>
      <c r="O41" s="8">
        <v>39700</v>
      </c>
      <c r="P41" s="8" t="s">
        <v>97</v>
      </c>
      <c r="Q41" s="8">
        <v>397000</v>
      </c>
      <c r="R41" s="8" t="s">
        <v>96</v>
      </c>
      <c r="S41" s="20" t="s">
        <v>227</v>
      </c>
      <c r="T41" s="4">
        <v>180</v>
      </c>
      <c r="U41" s="19" t="s">
        <v>14</v>
      </c>
      <c r="V41" s="19" t="s">
        <v>82</v>
      </c>
      <c r="W41" s="19" t="s">
        <v>82</v>
      </c>
      <c r="X41" s="12" t="s">
        <v>39</v>
      </c>
      <c r="Y41" s="125" t="s">
        <v>39</v>
      </c>
      <c r="Z41" s="132" t="s">
        <v>7</v>
      </c>
      <c r="AA41" s="128" t="s">
        <v>28</v>
      </c>
    </row>
    <row r="42" spans="1:27" ht="72.5" x14ac:dyDescent="0.35">
      <c r="A42" s="37">
        <v>2007</v>
      </c>
      <c r="B42" s="15"/>
      <c r="D42" s="30" t="s">
        <v>5</v>
      </c>
      <c r="E42" s="41" t="s">
        <v>136</v>
      </c>
      <c r="F42" s="11" t="s">
        <v>24</v>
      </c>
      <c r="G42" s="32" t="s">
        <v>145</v>
      </c>
      <c r="H42" s="32" t="s">
        <v>186</v>
      </c>
      <c r="I42" s="5" t="s">
        <v>61</v>
      </c>
      <c r="J42" s="5" t="s">
        <v>62</v>
      </c>
      <c r="K42" s="5" t="s">
        <v>56</v>
      </c>
      <c r="L42" s="4">
        <v>180</v>
      </c>
      <c r="M42" s="8">
        <v>84665</v>
      </c>
      <c r="N42" s="9">
        <v>0.77600000000000002</v>
      </c>
      <c r="O42" s="8">
        <v>40300</v>
      </c>
      <c r="P42" s="8">
        <v>10</v>
      </c>
      <c r="Q42" s="8">
        <v>403000</v>
      </c>
      <c r="R42" s="8">
        <v>874</v>
      </c>
      <c r="S42" s="20" t="s">
        <v>227</v>
      </c>
      <c r="T42" s="4">
        <v>180</v>
      </c>
      <c r="U42" s="19" t="s">
        <v>14</v>
      </c>
      <c r="V42" s="19" t="s">
        <v>82</v>
      </c>
      <c r="W42" s="19" t="s">
        <v>82</v>
      </c>
      <c r="X42" s="12" t="s">
        <v>39</v>
      </c>
      <c r="Y42" s="125" t="s">
        <v>39</v>
      </c>
      <c r="AA42" s="131"/>
    </row>
    <row r="43" spans="1:27" ht="72.5" x14ac:dyDescent="0.35">
      <c r="A43" s="37">
        <v>2008</v>
      </c>
      <c r="B43" s="3" t="s">
        <v>27</v>
      </c>
      <c r="C43" s="3" t="s">
        <v>22</v>
      </c>
      <c r="D43" s="30" t="s">
        <v>5</v>
      </c>
      <c r="E43" s="41" t="s">
        <v>136</v>
      </c>
      <c r="F43" s="11" t="s">
        <v>24</v>
      </c>
      <c r="G43" s="32" t="s">
        <v>145</v>
      </c>
      <c r="H43" s="32" t="s">
        <v>186</v>
      </c>
      <c r="I43" s="5" t="s">
        <v>61</v>
      </c>
      <c r="J43" s="5" t="s">
        <v>62</v>
      </c>
      <c r="K43" s="5" t="s">
        <v>56</v>
      </c>
      <c r="L43" s="4">
        <v>180</v>
      </c>
      <c r="M43" s="8">
        <v>84665</v>
      </c>
      <c r="N43" s="9">
        <v>0.77600000000000002</v>
      </c>
      <c r="O43" s="8">
        <v>41000</v>
      </c>
      <c r="P43" s="8">
        <v>10</v>
      </c>
      <c r="Q43" s="8">
        <v>410000</v>
      </c>
      <c r="R43" s="8">
        <v>872</v>
      </c>
      <c r="S43" s="20" t="s">
        <v>227</v>
      </c>
      <c r="T43" s="4">
        <v>180</v>
      </c>
      <c r="U43" s="19" t="s">
        <v>14</v>
      </c>
      <c r="V43" s="19" t="s">
        <v>82</v>
      </c>
      <c r="W43" s="19" t="s">
        <v>82</v>
      </c>
      <c r="X43" s="12" t="s">
        <v>84</v>
      </c>
      <c r="Y43" s="125" t="s">
        <v>39</v>
      </c>
      <c r="Z43" s="132" t="s">
        <v>129</v>
      </c>
      <c r="AA43" s="128" t="s">
        <v>85</v>
      </c>
    </row>
    <row r="44" spans="1:27" ht="72.5" x14ac:dyDescent="0.35">
      <c r="A44" s="37">
        <v>2009</v>
      </c>
      <c r="B44" s="15"/>
      <c r="D44" s="30" t="s">
        <v>5</v>
      </c>
      <c r="E44" s="41" t="s">
        <v>136</v>
      </c>
      <c r="F44" s="11" t="s">
        <v>24</v>
      </c>
      <c r="G44" s="32" t="s">
        <v>145</v>
      </c>
      <c r="H44" s="32" t="s">
        <v>186</v>
      </c>
      <c r="I44" s="5" t="s">
        <v>61</v>
      </c>
      <c r="J44" s="5" t="s">
        <v>62</v>
      </c>
      <c r="K44" s="5" t="s">
        <v>56</v>
      </c>
      <c r="L44" s="4">
        <v>180</v>
      </c>
      <c r="M44" s="8">
        <v>84665</v>
      </c>
      <c r="N44" s="9">
        <v>0.77600000000000002</v>
      </c>
      <c r="O44" s="8">
        <v>42800</v>
      </c>
      <c r="P44" s="8">
        <v>10</v>
      </c>
      <c r="Q44" s="8">
        <v>428000</v>
      </c>
      <c r="R44" s="8">
        <v>910</v>
      </c>
      <c r="S44" s="20" t="s">
        <v>227</v>
      </c>
      <c r="T44" s="4">
        <v>180</v>
      </c>
      <c r="U44" s="19" t="s">
        <v>14</v>
      </c>
      <c r="V44" s="19" t="s">
        <v>82</v>
      </c>
      <c r="W44" s="19" t="s">
        <v>82</v>
      </c>
      <c r="X44" s="12" t="s">
        <v>84</v>
      </c>
      <c r="Y44" s="125" t="s">
        <v>39</v>
      </c>
      <c r="Z44" s="132" t="s">
        <v>7</v>
      </c>
      <c r="AA44" s="128" t="s">
        <v>25</v>
      </c>
    </row>
    <row r="45" spans="1:27" ht="72.5" x14ac:dyDescent="0.35">
      <c r="A45" s="37">
        <v>2010</v>
      </c>
      <c r="B45" s="3" t="s">
        <v>171</v>
      </c>
      <c r="C45" s="3" t="s">
        <v>172</v>
      </c>
      <c r="D45" s="30" t="s">
        <v>5</v>
      </c>
      <c r="E45" s="41" t="s">
        <v>136</v>
      </c>
      <c r="F45" s="11" t="s">
        <v>24</v>
      </c>
      <c r="G45" s="32" t="s">
        <v>145</v>
      </c>
      <c r="H45" s="32" t="s">
        <v>186</v>
      </c>
      <c r="I45" s="5" t="s">
        <v>61</v>
      </c>
      <c r="J45" s="5" t="s">
        <v>62</v>
      </c>
      <c r="K45" s="5" t="s">
        <v>56</v>
      </c>
      <c r="L45" s="4">
        <v>180</v>
      </c>
      <c r="M45" s="8">
        <v>84665</v>
      </c>
      <c r="N45" s="9">
        <v>0.77600000000000002</v>
      </c>
      <c r="O45" s="8">
        <v>42400</v>
      </c>
      <c r="P45" s="8">
        <v>10</v>
      </c>
      <c r="Q45" s="8">
        <v>424000</v>
      </c>
      <c r="R45" s="8">
        <v>901</v>
      </c>
      <c r="S45" s="20" t="s">
        <v>227</v>
      </c>
      <c r="T45" s="4">
        <v>180</v>
      </c>
      <c r="U45" s="19" t="s">
        <v>14</v>
      </c>
      <c r="V45" s="19" t="s">
        <v>82</v>
      </c>
      <c r="W45" s="19" t="s">
        <v>82</v>
      </c>
      <c r="X45" s="12" t="s">
        <v>84</v>
      </c>
      <c r="Y45" s="125" t="s">
        <v>39</v>
      </c>
    </row>
    <row r="46" spans="1:27" ht="72.5" x14ac:dyDescent="0.35">
      <c r="A46" s="37">
        <v>2011</v>
      </c>
      <c r="B46" s="15"/>
      <c r="D46" s="30" t="s">
        <v>5</v>
      </c>
      <c r="E46" s="41" t="s">
        <v>136</v>
      </c>
      <c r="F46" s="11" t="s">
        <v>24</v>
      </c>
      <c r="G46" s="32" t="s">
        <v>145</v>
      </c>
      <c r="H46" s="32" t="s">
        <v>186</v>
      </c>
      <c r="I46" s="5" t="s">
        <v>61</v>
      </c>
      <c r="J46" s="5" t="s">
        <v>62</v>
      </c>
      <c r="K46" s="5" t="s">
        <v>56</v>
      </c>
      <c r="L46" s="4">
        <v>180</v>
      </c>
      <c r="M46" s="8">
        <v>84665</v>
      </c>
      <c r="N46" s="9">
        <v>0.77600000000000002</v>
      </c>
      <c r="O46" s="8">
        <v>42800</v>
      </c>
      <c r="P46" s="8">
        <v>10</v>
      </c>
      <c r="Q46" s="8">
        <v>428000</v>
      </c>
      <c r="R46" s="8">
        <v>910</v>
      </c>
      <c r="S46" s="20" t="s">
        <v>227</v>
      </c>
      <c r="T46" s="4">
        <v>180</v>
      </c>
      <c r="U46" s="19" t="s">
        <v>14</v>
      </c>
      <c r="V46" s="19" t="s">
        <v>82</v>
      </c>
      <c r="W46" s="19" t="s">
        <v>82</v>
      </c>
      <c r="X46" s="12" t="s">
        <v>84</v>
      </c>
      <c r="Y46" s="125" t="s">
        <v>39</v>
      </c>
    </row>
    <row r="47" spans="1:27" ht="72.5" x14ac:dyDescent="0.35">
      <c r="A47" s="37">
        <v>2012</v>
      </c>
      <c r="B47" s="17" t="s">
        <v>173</v>
      </c>
      <c r="C47" s="3" t="s">
        <v>19</v>
      </c>
      <c r="D47" s="30" t="s">
        <v>5</v>
      </c>
      <c r="E47" s="41" t="s">
        <v>136</v>
      </c>
      <c r="F47" s="11" t="s">
        <v>24</v>
      </c>
      <c r="G47" s="32" t="s">
        <v>145</v>
      </c>
      <c r="H47" s="32" t="s">
        <v>186</v>
      </c>
      <c r="I47" s="5" t="s">
        <v>61</v>
      </c>
      <c r="J47" s="5" t="s">
        <v>62</v>
      </c>
      <c r="K47" s="5" t="s">
        <v>56</v>
      </c>
      <c r="L47" s="4">
        <v>180</v>
      </c>
      <c r="M47" s="8">
        <v>84665</v>
      </c>
      <c r="N47" s="9">
        <v>0.77600000000000002</v>
      </c>
      <c r="O47" s="8">
        <v>44000</v>
      </c>
      <c r="P47" s="8">
        <v>10</v>
      </c>
      <c r="Q47" s="8">
        <v>440000</v>
      </c>
      <c r="R47" s="8">
        <v>935</v>
      </c>
      <c r="S47" s="20" t="s">
        <v>227</v>
      </c>
      <c r="T47" s="4">
        <v>180</v>
      </c>
      <c r="U47" s="19" t="s">
        <v>14</v>
      </c>
      <c r="V47" s="19" t="s">
        <v>82</v>
      </c>
      <c r="W47" s="19" t="s">
        <v>82</v>
      </c>
      <c r="X47" s="12" t="s">
        <v>84</v>
      </c>
      <c r="Y47" s="126" t="s">
        <v>87</v>
      </c>
    </row>
    <row r="48" spans="1:27" ht="72.5" x14ac:dyDescent="0.35">
      <c r="A48" s="37">
        <v>2013</v>
      </c>
      <c r="B48" s="17"/>
      <c r="D48" s="30" t="s">
        <v>5</v>
      </c>
      <c r="E48" s="41" t="s">
        <v>136</v>
      </c>
      <c r="F48" s="11" t="s">
        <v>24</v>
      </c>
      <c r="G48" s="32" t="s">
        <v>145</v>
      </c>
      <c r="H48" s="32" t="s">
        <v>186</v>
      </c>
      <c r="I48" s="5" t="s">
        <v>61</v>
      </c>
      <c r="J48" s="5" t="s">
        <v>62</v>
      </c>
      <c r="K48" s="5" t="s">
        <v>56</v>
      </c>
      <c r="L48" s="4">
        <v>225</v>
      </c>
      <c r="M48" s="8">
        <v>105831</v>
      </c>
      <c r="N48" s="9">
        <v>0.77600000000000002</v>
      </c>
      <c r="O48" s="8">
        <v>44500</v>
      </c>
      <c r="P48" s="8">
        <v>10</v>
      </c>
      <c r="Q48" s="8">
        <v>445000</v>
      </c>
      <c r="R48" s="8">
        <v>946</v>
      </c>
      <c r="S48" s="20" t="s">
        <v>227</v>
      </c>
      <c r="T48" s="4">
        <v>180</v>
      </c>
      <c r="U48" s="19" t="s">
        <v>14</v>
      </c>
      <c r="V48" s="19" t="s">
        <v>82</v>
      </c>
      <c r="W48" s="19" t="s">
        <v>82</v>
      </c>
      <c r="X48" s="12" t="s">
        <v>84</v>
      </c>
      <c r="Y48" s="126" t="s">
        <v>87</v>
      </c>
    </row>
    <row r="49" spans="1:27" ht="72.5" x14ac:dyDescent="0.35">
      <c r="A49" s="37">
        <v>2014</v>
      </c>
      <c r="B49" s="17" t="s">
        <v>174</v>
      </c>
      <c r="C49" s="3" t="s">
        <v>20</v>
      </c>
      <c r="D49" s="30" t="s">
        <v>5</v>
      </c>
      <c r="E49" s="41" t="s">
        <v>136</v>
      </c>
      <c r="F49" s="32" t="s">
        <v>24</v>
      </c>
      <c r="G49" s="33" t="s">
        <v>146</v>
      </c>
      <c r="H49" s="32" t="s">
        <v>186</v>
      </c>
      <c r="I49" s="5" t="s">
        <v>61</v>
      </c>
      <c r="J49" s="5" t="s">
        <v>62</v>
      </c>
      <c r="K49" s="5" t="s">
        <v>56</v>
      </c>
      <c r="L49" s="4">
        <v>225</v>
      </c>
      <c r="M49" s="8">
        <v>105831</v>
      </c>
      <c r="N49" s="9">
        <v>0.77600000000000002</v>
      </c>
      <c r="O49" s="8">
        <v>44400</v>
      </c>
      <c r="P49" s="8">
        <v>10</v>
      </c>
      <c r="Q49" s="8">
        <v>444000</v>
      </c>
      <c r="R49" s="8">
        <v>944</v>
      </c>
      <c r="S49" s="20" t="s">
        <v>227</v>
      </c>
      <c r="T49" s="4">
        <v>180</v>
      </c>
      <c r="U49" s="19" t="s">
        <v>14</v>
      </c>
      <c r="V49" s="19" t="s">
        <v>82</v>
      </c>
      <c r="W49" s="19" t="s">
        <v>82</v>
      </c>
      <c r="X49" s="12" t="s">
        <v>84</v>
      </c>
      <c r="Y49" s="126" t="s">
        <v>87</v>
      </c>
      <c r="AA49" s="131"/>
    </row>
    <row r="50" spans="1:27" ht="72.5" x14ac:dyDescent="0.35">
      <c r="A50" s="37">
        <v>2015</v>
      </c>
      <c r="B50" s="17"/>
      <c r="D50" s="30" t="s">
        <v>5</v>
      </c>
      <c r="E50" s="41" t="s">
        <v>136</v>
      </c>
      <c r="F50" s="32" t="s">
        <v>24</v>
      </c>
      <c r="G50" s="33" t="s">
        <v>146</v>
      </c>
      <c r="H50" s="32" t="s">
        <v>186</v>
      </c>
      <c r="I50" s="5" t="s">
        <v>61</v>
      </c>
      <c r="J50" s="5" t="s">
        <v>62</v>
      </c>
      <c r="K50" s="5" t="s">
        <v>56</v>
      </c>
      <c r="L50" s="4">
        <v>225</v>
      </c>
      <c r="M50" s="8">
        <v>105831</v>
      </c>
      <c r="N50" s="9">
        <v>0.77600000000000002</v>
      </c>
      <c r="O50" s="8">
        <v>44500</v>
      </c>
      <c r="P50" s="8">
        <v>10</v>
      </c>
      <c r="Q50" s="8">
        <v>445000</v>
      </c>
      <c r="R50" s="8">
        <v>946</v>
      </c>
      <c r="S50" s="20" t="s">
        <v>227</v>
      </c>
      <c r="T50" s="4">
        <v>180</v>
      </c>
      <c r="U50" s="19" t="s">
        <v>14</v>
      </c>
      <c r="V50" s="19" t="s">
        <v>82</v>
      </c>
      <c r="W50" s="19" t="s">
        <v>82</v>
      </c>
      <c r="X50" s="12" t="s">
        <v>84</v>
      </c>
      <c r="Y50" s="126" t="s">
        <v>87</v>
      </c>
    </row>
    <row r="51" spans="1:27" ht="72.5" x14ac:dyDescent="0.35">
      <c r="A51" s="37">
        <v>2016</v>
      </c>
      <c r="B51" s="17" t="s">
        <v>175</v>
      </c>
      <c r="C51" s="3" t="s">
        <v>18</v>
      </c>
      <c r="D51" s="30" t="s">
        <v>5</v>
      </c>
      <c r="E51" s="41" t="s">
        <v>136</v>
      </c>
      <c r="F51" s="32" t="s">
        <v>24</v>
      </c>
      <c r="G51" s="33" t="s">
        <v>146</v>
      </c>
      <c r="H51" s="32" t="s">
        <v>186</v>
      </c>
      <c r="I51" s="5" t="s">
        <v>61</v>
      </c>
      <c r="J51" s="5" t="s">
        <v>62</v>
      </c>
      <c r="K51" s="5" t="s">
        <v>56</v>
      </c>
      <c r="L51" s="4">
        <v>250</v>
      </c>
      <c r="M51" s="8">
        <v>117590</v>
      </c>
      <c r="N51" s="9">
        <v>0.77600000000000002</v>
      </c>
      <c r="O51" s="8">
        <v>44300</v>
      </c>
      <c r="P51" s="8">
        <v>10</v>
      </c>
      <c r="Q51" s="8">
        <v>443000</v>
      </c>
      <c r="R51" s="8">
        <v>942</v>
      </c>
      <c r="S51" s="20" t="s">
        <v>227</v>
      </c>
      <c r="T51" s="4">
        <v>180</v>
      </c>
      <c r="U51" s="19" t="s">
        <v>14</v>
      </c>
      <c r="V51" s="19" t="s">
        <v>83</v>
      </c>
      <c r="W51" s="19" t="s">
        <v>83</v>
      </c>
      <c r="X51" s="12" t="s">
        <v>84</v>
      </c>
      <c r="Y51" s="126" t="s">
        <v>87</v>
      </c>
    </row>
    <row r="52" spans="1:27" ht="72.5" x14ac:dyDescent="0.35">
      <c r="A52" s="37">
        <v>2017</v>
      </c>
      <c r="B52" s="3" t="s">
        <v>66</v>
      </c>
      <c r="C52" s="3" t="s">
        <v>23</v>
      </c>
      <c r="D52" s="30" t="s">
        <v>5</v>
      </c>
      <c r="E52" s="41" t="s">
        <v>136</v>
      </c>
      <c r="F52" s="32" t="s">
        <v>24</v>
      </c>
      <c r="G52" s="33" t="s">
        <v>146</v>
      </c>
      <c r="H52" s="32" t="s">
        <v>186</v>
      </c>
      <c r="I52" s="5" t="s">
        <v>61</v>
      </c>
      <c r="J52" s="5" t="s">
        <v>62</v>
      </c>
      <c r="K52" s="5" t="s">
        <v>56</v>
      </c>
      <c r="L52" s="4">
        <v>250</v>
      </c>
      <c r="M52" s="8">
        <v>117590</v>
      </c>
      <c r="N52" s="9">
        <v>0.77600000000000002</v>
      </c>
      <c r="O52" s="8">
        <v>44800</v>
      </c>
      <c r="P52" s="8">
        <v>10</v>
      </c>
      <c r="Q52" s="8">
        <v>448000</v>
      </c>
      <c r="R52" s="8">
        <v>952</v>
      </c>
      <c r="S52" s="20" t="s">
        <v>227</v>
      </c>
      <c r="T52" s="4">
        <v>180</v>
      </c>
      <c r="U52" s="19" t="s">
        <v>14</v>
      </c>
      <c r="V52" s="19" t="s">
        <v>83</v>
      </c>
      <c r="W52" s="19" t="s">
        <v>83</v>
      </c>
      <c r="X52" s="12" t="s">
        <v>86</v>
      </c>
      <c r="Y52" s="126" t="s">
        <v>87</v>
      </c>
    </row>
    <row r="53" spans="1:27" ht="72.5" x14ac:dyDescent="0.35">
      <c r="A53" s="37">
        <v>2018</v>
      </c>
      <c r="B53" s="15"/>
      <c r="D53" s="30" t="s">
        <v>5</v>
      </c>
      <c r="E53" s="41" t="s">
        <v>136</v>
      </c>
      <c r="F53" s="32" t="s">
        <v>24</v>
      </c>
      <c r="G53" s="33" t="s">
        <v>146</v>
      </c>
      <c r="H53" s="32" t="s">
        <v>186</v>
      </c>
      <c r="I53" s="5" t="s">
        <v>61</v>
      </c>
      <c r="J53" s="5" t="s">
        <v>62</v>
      </c>
      <c r="K53" s="5" t="s">
        <v>56</v>
      </c>
      <c r="L53" s="4">
        <v>250</v>
      </c>
      <c r="M53" s="8">
        <v>117590</v>
      </c>
      <c r="N53" s="9">
        <v>0.77600000000000002</v>
      </c>
      <c r="O53" s="8">
        <v>45500</v>
      </c>
      <c r="P53" s="8">
        <v>10</v>
      </c>
      <c r="Q53" s="8">
        <v>455000</v>
      </c>
      <c r="R53" s="8">
        <v>967</v>
      </c>
      <c r="S53" s="20" t="s">
        <v>227</v>
      </c>
      <c r="T53" s="4">
        <v>180</v>
      </c>
      <c r="U53" s="19" t="s">
        <v>14</v>
      </c>
      <c r="V53" s="19" t="s">
        <v>83</v>
      </c>
      <c r="W53" s="19" t="s">
        <v>83</v>
      </c>
      <c r="X53" s="12" t="s">
        <v>86</v>
      </c>
      <c r="Y53" s="126" t="s">
        <v>87</v>
      </c>
    </row>
    <row r="54" spans="1:27" ht="72.5" x14ac:dyDescent="0.35">
      <c r="A54" s="37">
        <v>2019</v>
      </c>
      <c r="B54" s="15"/>
      <c r="D54" s="30" t="s">
        <v>5</v>
      </c>
      <c r="E54" s="41" t="s">
        <v>136</v>
      </c>
      <c r="F54" s="32" t="s">
        <v>24</v>
      </c>
      <c r="G54" s="33" t="s">
        <v>146</v>
      </c>
      <c r="H54" s="32" t="s">
        <v>186</v>
      </c>
      <c r="I54" s="5" t="s">
        <v>61</v>
      </c>
      <c r="J54" s="5" t="s">
        <v>62</v>
      </c>
      <c r="K54" s="5" t="s">
        <v>56</v>
      </c>
      <c r="L54" s="4">
        <v>250</v>
      </c>
      <c r="M54" s="8">
        <v>117590</v>
      </c>
      <c r="N54" s="9">
        <v>0.77600000000000002</v>
      </c>
      <c r="O54" s="8">
        <v>46500</v>
      </c>
      <c r="P54" s="8">
        <v>10</v>
      </c>
      <c r="Q54" s="8">
        <v>465000</v>
      </c>
      <c r="R54" s="8">
        <v>989</v>
      </c>
      <c r="S54" s="20" t="s">
        <v>227</v>
      </c>
      <c r="T54" s="4">
        <v>180</v>
      </c>
      <c r="U54" s="19" t="s">
        <v>14</v>
      </c>
      <c r="V54" s="19" t="s">
        <v>83</v>
      </c>
      <c r="W54" s="19" t="s">
        <v>83</v>
      </c>
      <c r="X54" s="12" t="s">
        <v>86</v>
      </c>
      <c r="Y54" s="126" t="s">
        <v>87</v>
      </c>
    </row>
    <row r="55" spans="1:27" ht="72.5" x14ac:dyDescent="0.35">
      <c r="A55" s="37">
        <v>2020</v>
      </c>
      <c r="B55" s="15"/>
      <c r="D55" s="30" t="s">
        <v>5</v>
      </c>
      <c r="E55" s="41" t="s">
        <v>136</v>
      </c>
      <c r="F55" s="32" t="s">
        <v>24</v>
      </c>
      <c r="G55" s="33" t="s">
        <v>146</v>
      </c>
      <c r="H55" s="32" t="s">
        <v>186</v>
      </c>
      <c r="I55" s="5" t="s">
        <v>61</v>
      </c>
      <c r="J55" s="5" t="s">
        <v>62</v>
      </c>
      <c r="K55" s="5" t="s">
        <v>56</v>
      </c>
      <c r="L55" s="4">
        <v>250</v>
      </c>
      <c r="M55" s="8">
        <v>117590</v>
      </c>
      <c r="N55" s="9">
        <v>0.77600000000000002</v>
      </c>
      <c r="O55" s="8">
        <v>47300</v>
      </c>
      <c r="P55" s="8">
        <v>10</v>
      </c>
      <c r="Q55" s="8">
        <v>473000</v>
      </c>
      <c r="R55" s="8">
        <v>1006</v>
      </c>
      <c r="S55" s="20" t="s">
        <v>227</v>
      </c>
      <c r="T55" s="4">
        <v>180</v>
      </c>
      <c r="U55" s="19" t="s">
        <v>14</v>
      </c>
      <c r="V55" s="19" t="s">
        <v>83</v>
      </c>
      <c r="W55" s="19" t="s">
        <v>83</v>
      </c>
      <c r="X55" s="12" t="s">
        <v>86</v>
      </c>
      <c r="Y55" s="126" t="s">
        <v>87</v>
      </c>
    </row>
    <row r="56" spans="1:27" ht="72.5" x14ac:dyDescent="0.35">
      <c r="A56" s="37">
        <v>2021</v>
      </c>
      <c r="B56" s="15"/>
      <c r="D56" s="30" t="s">
        <v>5</v>
      </c>
      <c r="E56" s="41" t="s">
        <v>136</v>
      </c>
      <c r="F56" s="32" t="s">
        <v>24</v>
      </c>
      <c r="G56" s="33" t="s">
        <v>146</v>
      </c>
      <c r="H56" s="32" t="s">
        <v>186</v>
      </c>
      <c r="I56" s="5" t="s">
        <v>61</v>
      </c>
      <c r="J56" s="5" t="s">
        <v>62</v>
      </c>
      <c r="K56" s="5" t="s">
        <v>56</v>
      </c>
      <c r="L56" s="4">
        <v>250</v>
      </c>
      <c r="M56" s="8">
        <v>117590</v>
      </c>
      <c r="N56" s="9">
        <v>0.77600000000000002</v>
      </c>
      <c r="O56" s="8">
        <v>47600</v>
      </c>
      <c r="P56" s="8">
        <v>10</v>
      </c>
      <c r="Q56" s="8">
        <v>476000</v>
      </c>
      <c r="R56" s="8">
        <v>1012</v>
      </c>
      <c r="S56" s="20" t="s">
        <v>227</v>
      </c>
      <c r="T56" s="4">
        <v>180</v>
      </c>
      <c r="U56" s="19" t="s">
        <v>14</v>
      </c>
      <c r="V56" s="19" t="s">
        <v>83</v>
      </c>
      <c r="W56" s="19" t="s">
        <v>83</v>
      </c>
      <c r="X56" s="12" t="s">
        <v>86</v>
      </c>
      <c r="Y56" s="126" t="s">
        <v>87</v>
      </c>
    </row>
    <row r="57" spans="1:27" ht="72.5" x14ac:dyDescent="0.35">
      <c r="A57" s="37">
        <v>2022</v>
      </c>
      <c r="B57" s="15"/>
      <c r="D57" s="30" t="s">
        <v>5</v>
      </c>
      <c r="E57" s="41" t="s">
        <v>136</v>
      </c>
      <c r="F57" s="32" t="s">
        <v>24</v>
      </c>
      <c r="G57" s="33" t="s">
        <v>146</v>
      </c>
      <c r="H57" s="32" t="s">
        <v>186</v>
      </c>
      <c r="I57" s="5" t="s">
        <v>61</v>
      </c>
      <c r="J57" s="5" t="s">
        <v>62</v>
      </c>
      <c r="K57" s="5" t="s">
        <v>56</v>
      </c>
      <c r="L57" s="4">
        <v>250</v>
      </c>
      <c r="M57" s="8">
        <v>117590</v>
      </c>
      <c r="N57" s="9">
        <v>0.77600000000000002</v>
      </c>
      <c r="O57" s="8">
        <v>48300</v>
      </c>
      <c r="P57" s="8">
        <v>10</v>
      </c>
      <c r="Q57" s="8">
        <v>483000</v>
      </c>
      <c r="R57" s="8">
        <v>1027</v>
      </c>
      <c r="S57" s="20" t="s">
        <v>227</v>
      </c>
      <c r="T57" s="4">
        <v>180</v>
      </c>
      <c r="U57" s="19" t="s">
        <v>14</v>
      </c>
      <c r="V57" s="19" t="s">
        <v>83</v>
      </c>
      <c r="W57" s="19" t="s">
        <v>83</v>
      </c>
      <c r="X57" s="12" t="s">
        <v>86</v>
      </c>
      <c r="Y57" s="126" t="s">
        <v>87</v>
      </c>
    </row>
    <row r="58" spans="1:27" ht="72.5" x14ac:dyDescent="0.35">
      <c r="A58" s="37">
        <v>2023</v>
      </c>
      <c r="B58" s="15"/>
      <c r="D58" s="30" t="s">
        <v>5</v>
      </c>
      <c r="E58" s="41" t="s">
        <v>136</v>
      </c>
      <c r="F58" s="32" t="s">
        <v>24</v>
      </c>
      <c r="G58" s="33" t="s">
        <v>146</v>
      </c>
      <c r="H58" s="32" t="s">
        <v>186</v>
      </c>
      <c r="I58" s="5" t="s">
        <v>61</v>
      </c>
      <c r="J58" s="5" t="s">
        <v>62</v>
      </c>
      <c r="K58" s="5" t="s">
        <v>56</v>
      </c>
      <c r="L58" s="4">
        <v>250</v>
      </c>
      <c r="M58" s="8">
        <v>117590</v>
      </c>
      <c r="N58" s="9">
        <v>0.77600000000000002</v>
      </c>
      <c r="O58" s="8">
        <v>52500</v>
      </c>
      <c r="P58" s="8">
        <v>10</v>
      </c>
      <c r="Q58" s="8">
        <v>525000</v>
      </c>
      <c r="R58" s="8">
        <v>1116</v>
      </c>
      <c r="S58" s="20" t="s">
        <v>227</v>
      </c>
      <c r="T58" s="4">
        <v>180</v>
      </c>
      <c r="U58" s="19" t="s">
        <v>14</v>
      </c>
      <c r="V58" s="19" t="s">
        <v>83</v>
      </c>
      <c r="W58" s="19" t="s">
        <v>83</v>
      </c>
      <c r="X58" s="12" t="s">
        <v>86</v>
      </c>
      <c r="Y58" s="126" t="s">
        <v>87</v>
      </c>
    </row>
    <row r="59" spans="1:27" ht="72.5" x14ac:dyDescent="0.35">
      <c r="A59" s="37">
        <v>2024</v>
      </c>
      <c r="B59" s="3" t="s">
        <v>176</v>
      </c>
      <c r="C59" s="3" t="s">
        <v>21</v>
      </c>
      <c r="D59" s="30" t="s">
        <v>5</v>
      </c>
      <c r="E59" s="41" t="s">
        <v>136</v>
      </c>
      <c r="F59" s="32" t="s">
        <v>24</v>
      </c>
      <c r="G59" s="33" t="s">
        <v>146</v>
      </c>
      <c r="H59" s="32" t="s">
        <v>186</v>
      </c>
      <c r="I59" s="5" t="s">
        <v>61</v>
      </c>
      <c r="J59" s="5" t="s">
        <v>62</v>
      </c>
      <c r="K59" s="5" t="s">
        <v>56</v>
      </c>
      <c r="L59" s="4">
        <v>250</v>
      </c>
      <c r="M59" s="8">
        <v>117590</v>
      </c>
      <c r="N59" s="9">
        <v>0.77600000000000002</v>
      </c>
      <c r="O59" s="8">
        <v>57300</v>
      </c>
      <c r="P59" s="8">
        <v>10</v>
      </c>
      <c r="Q59" s="8">
        <v>573000</v>
      </c>
      <c r="R59" s="8">
        <v>1218</v>
      </c>
      <c r="S59" s="20" t="s">
        <v>227</v>
      </c>
      <c r="T59" s="4">
        <v>180</v>
      </c>
      <c r="U59" s="19" t="s">
        <v>14</v>
      </c>
      <c r="V59" s="19" t="s">
        <v>83</v>
      </c>
      <c r="W59" s="19" t="s">
        <v>83</v>
      </c>
      <c r="X59" s="12" t="s">
        <v>86</v>
      </c>
      <c r="Y59" s="126" t="s">
        <v>88</v>
      </c>
    </row>
    <row r="60" spans="1:27" s="2" customFormat="1" ht="72.5" x14ac:dyDescent="0.35">
      <c r="A60" s="37">
        <v>2025</v>
      </c>
      <c r="B60" s="16"/>
      <c r="C60" s="26"/>
      <c r="D60" s="30" t="s">
        <v>5</v>
      </c>
      <c r="E60" s="41" t="s">
        <v>136</v>
      </c>
      <c r="F60" s="33" t="s">
        <v>24</v>
      </c>
      <c r="G60" s="33" t="s">
        <v>146</v>
      </c>
      <c r="H60" s="32" t="s">
        <v>186</v>
      </c>
      <c r="I60" s="5" t="s">
        <v>61</v>
      </c>
      <c r="J60" s="5" t="s">
        <v>62</v>
      </c>
      <c r="K60" s="5" t="s">
        <v>56</v>
      </c>
      <c r="L60" s="4">
        <v>250</v>
      </c>
      <c r="M60" s="8">
        <v>117590</v>
      </c>
      <c r="N60" s="9">
        <v>0.77600000000000002</v>
      </c>
      <c r="O60" s="8">
        <v>58800</v>
      </c>
      <c r="P60" s="8">
        <v>10</v>
      </c>
      <c r="Q60" s="8">
        <v>588000</v>
      </c>
      <c r="R60" s="8">
        <v>1250</v>
      </c>
      <c r="S60" s="20" t="s">
        <v>227</v>
      </c>
      <c r="T60" s="4">
        <v>180</v>
      </c>
      <c r="U60" s="19" t="s">
        <v>14</v>
      </c>
      <c r="V60" s="19" t="s">
        <v>83</v>
      </c>
      <c r="W60" s="19" t="s">
        <v>83</v>
      </c>
      <c r="X60" s="12" t="s">
        <v>86</v>
      </c>
      <c r="Y60" s="126" t="s">
        <v>88</v>
      </c>
      <c r="Z60" s="131"/>
      <c r="AA60" s="131"/>
    </row>
    <row r="61" spans="1:27" s="2" customFormat="1" ht="72.5" x14ac:dyDescent="0.35">
      <c r="A61" s="37">
        <v>2026</v>
      </c>
      <c r="B61" s="16"/>
      <c r="C61" s="26"/>
      <c r="D61" s="30" t="s">
        <v>5</v>
      </c>
      <c r="E61" s="41" t="s">
        <v>136</v>
      </c>
      <c r="F61" s="33" t="s">
        <v>24</v>
      </c>
      <c r="G61" s="33" t="s">
        <v>146</v>
      </c>
      <c r="H61" s="32" t="s">
        <v>186</v>
      </c>
      <c r="I61" s="5" t="s">
        <v>61</v>
      </c>
      <c r="J61" s="5" t="s">
        <v>62</v>
      </c>
      <c r="K61" s="5" t="s">
        <v>56</v>
      </c>
      <c r="L61" s="4">
        <v>250</v>
      </c>
      <c r="M61" s="8">
        <v>117590</v>
      </c>
      <c r="N61" s="9">
        <v>0.77600000000000002</v>
      </c>
      <c r="O61" s="8">
        <v>59200</v>
      </c>
      <c r="P61" s="8">
        <v>10</v>
      </c>
      <c r="Q61" s="8">
        <v>592000</v>
      </c>
      <c r="R61" s="8">
        <v>1259</v>
      </c>
      <c r="S61" s="20" t="s">
        <v>227</v>
      </c>
      <c r="T61" s="4">
        <v>180</v>
      </c>
      <c r="U61" s="19" t="s">
        <v>14</v>
      </c>
      <c r="V61" s="19" t="s">
        <v>83</v>
      </c>
      <c r="W61" s="19" t="s">
        <v>83</v>
      </c>
      <c r="X61" s="12" t="s">
        <v>86</v>
      </c>
      <c r="Y61" s="126" t="s">
        <v>88</v>
      </c>
      <c r="Z61" s="131"/>
      <c r="AA61" s="131"/>
    </row>
  </sheetData>
  <sheetProtection algorithmName="SHA-512" hashValue="gfdochayJ8TEKbxEcWuHCmZEpSnHef0BWNc9g32cAQkS0vvVXdLW1AdKfSAjxFPuo8B8d0ega+cgA0EFnysCxw==" saltValue="8ledENnDkirlL9v/6cLADg==" spinCount="100000" sheet="1" objects="1" scenarios="1"/>
  <mergeCells count="24">
    <mergeCell ref="A1:A3"/>
    <mergeCell ref="Z1:Z3"/>
    <mergeCell ref="W2:W3"/>
    <mergeCell ref="X2:X3"/>
    <mergeCell ref="Y2:Y3"/>
    <mergeCell ref="E1:E3"/>
    <mergeCell ref="F2:F3"/>
    <mergeCell ref="I1:K1"/>
    <mergeCell ref="I2:I3"/>
    <mergeCell ref="K2:K3"/>
    <mergeCell ref="AA1:AA3"/>
    <mergeCell ref="C1:C3"/>
    <mergeCell ref="B1:B3"/>
    <mergeCell ref="T2:T3"/>
    <mergeCell ref="U1:Y1"/>
    <mergeCell ref="F1:H1"/>
    <mergeCell ref="D1:D3"/>
    <mergeCell ref="G2:G3"/>
    <mergeCell ref="H2:H3"/>
    <mergeCell ref="J2:J3"/>
    <mergeCell ref="L2:S2"/>
    <mergeCell ref="U2:U3"/>
    <mergeCell ref="V2:V3"/>
    <mergeCell ref="L1:T1"/>
  </mergeCells>
  <phoneticPr fontId="2" type="noConversion"/>
  <hyperlinks>
    <hyperlink ref="Z14" r:id="rId1" display="https://www.riksdagen.se/sv/dokument-och-lagar/dokument/svensk-forfattningssamling/lag-1978410-om-ratt-till-ledighet-for-vard-av_sfs-1978-410/" xr:uid="{8FBCB9B7-7DA1-4B5F-9364-16FF6B43A88E}"/>
    <hyperlink ref="Z13" r:id="rId2" xr:uid="{1849D329-FAE3-4D6B-9F67-FB1CD0391F84}"/>
    <hyperlink ref="Z15" r:id="rId3" xr:uid="{A35FB092-A0D7-4C08-B5D0-FFC418E3A9CC}"/>
    <hyperlink ref="Z21" r:id="rId4" xr:uid="{EF8BCD96-5ADD-4A7D-B0F8-01C9CAE79CEF}"/>
    <hyperlink ref="Z29" r:id="rId5" xr:uid="{FE9A9917-4A89-4AA7-920D-AE30E6A9BEDD}"/>
    <hyperlink ref="Z7" r:id="rId6" xr:uid="{6FDAD467-C847-4C6D-A698-0B7CC84BB4BB}"/>
    <hyperlink ref="Z30" r:id="rId7" display="https://www.forsakringskassan.se/download/18.691dfb4e1842549821839d/1727851194464/forandringar-inom-socialforsakringen.pdf" xr:uid="{6C4466F5-5F50-454D-95DF-863C3AC32D66}"/>
    <hyperlink ref="Z31" r:id="rId8" xr:uid="{1C149774-8826-467C-8486-4F04409ABF14}"/>
    <hyperlink ref="Z32" r:id="rId9" xr:uid="{9F9A105A-2BE9-48BD-B6ED-C54AACF41CBE}"/>
    <hyperlink ref="Z37" r:id="rId10" xr:uid="{FD708DD2-B738-400B-BC93-76CAAD369EBB}"/>
    <hyperlink ref="Z41" r:id="rId11" xr:uid="{291F1CB9-93B0-4734-BF91-97BC69BEFECA}"/>
    <hyperlink ref="Z43" r:id="rId12" display="https://www.forsakringskassan.se/download/18.691dfb4e1842549821839d/1727851194464/forandringar-inom-socialforsakringen.pdf" xr:uid="{A55E109E-B343-48F9-8033-0CBDE1D30C21}"/>
    <hyperlink ref="Z44" r:id="rId13" xr:uid="{4F2C7ACA-0560-402B-A662-96294A129F80}"/>
    <hyperlink ref="Z10" r:id="rId14" display="https://lagen.nu/prop/1974:15" xr:uid="{B43C569E-6EFE-4876-A56A-E0121C0F1CFE}"/>
    <hyperlink ref="Z24" r:id="rId15" xr:uid="{D2F1C24D-9C5D-4EC8-856F-E41E5C465EC2}"/>
    <hyperlink ref="Z22" r:id="rId16" xr:uid="{7E8710B6-35A3-440B-A54A-858CCC047E4E}"/>
  </hyperlinks>
  <pageMargins left="0.7" right="0.7" top="0.75" bottom="0.75" header="0.3" footer="0.3"/>
  <pageSetup orientation="portrait" r:id="rId1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BFE4F-1DA6-4B68-9CB5-04A26C3A7A4F}">
  <dimension ref="A1:X54"/>
  <sheetViews>
    <sheetView workbookViewId="0">
      <pane xSplit="1" ySplit="1" topLeftCell="B2" activePane="bottomRight" state="frozen"/>
      <selection pane="topRight" activeCell="B1" sqref="B1"/>
      <selection pane="bottomLeft" activeCell="A2" sqref="A2"/>
      <selection pane="bottomRight"/>
    </sheetView>
  </sheetViews>
  <sheetFormatPr defaultColWidth="20.26953125" defaultRowHeight="14.5" x14ac:dyDescent="0.35"/>
  <cols>
    <col min="1" max="1" width="20.26953125" style="1"/>
    <col min="2" max="6" width="20.26953125" style="36"/>
    <col min="7" max="7" width="20.26953125" style="28"/>
    <col min="8" max="9" width="20.26953125" style="5"/>
    <col min="10" max="11" width="20.26953125" style="4"/>
    <col min="12" max="12" width="20.26953125" style="106"/>
    <col min="13" max="19" width="20.26953125" style="4"/>
    <col min="20" max="20" width="20.26953125" style="19"/>
    <col min="21" max="24" width="20.26953125" style="12"/>
    <col min="25" max="16384" width="20.26953125" style="1"/>
  </cols>
  <sheetData>
    <row r="1" spans="1:24" s="18" customFormat="1" ht="58" customHeight="1" x14ac:dyDescent="0.35">
      <c r="A1" s="157" t="s">
        <v>219</v>
      </c>
      <c r="B1" s="158" t="s">
        <v>195</v>
      </c>
      <c r="C1" s="158" t="s">
        <v>196</v>
      </c>
      <c r="D1" s="158" t="s">
        <v>197</v>
      </c>
      <c r="E1" s="158" t="s">
        <v>198</v>
      </c>
      <c r="F1" s="158" t="s">
        <v>199</v>
      </c>
      <c r="G1" s="159" t="s">
        <v>216</v>
      </c>
      <c r="H1" s="159" t="s">
        <v>217</v>
      </c>
      <c r="I1" s="159" t="s">
        <v>218</v>
      </c>
      <c r="J1" s="156" t="s">
        <v>200</v>
      </c>
      <c r="K1" s="156" t="s">
        <v>201</v>
      </c>
      <c r="L1" s="160" t="s">
        <v>202</v>
      </c>
      <c r="M1" s="156" t="s">
        <v>204</v>
      </c>
      <c r="N1" s="156" t="s">
        <v>214</v>
      </c>
      <c r="O1" s="156" t="s">
        <v>225</v>
      </c>
      <c r="P1" s="156" t="s">
        <v>203</v>
      </c>
      <c r="Q1" s="156" t="s">
        <v>205</v>
      </c>
      <c r="R1" s="156" t="s">
        <v>206</v>
      </c>
      <c r="S1" s="156" t="s">
        <v>207</v>
      </c>
      <c r="T1" s="137" t="s">
        <v>208</v>
      </c>
      <c r="U1" s="136" t="s">
        <v>209</v>
      </c>
      <c r="V1" s="136" t="s">
        <v>210</v>
      </c>
      <c r="W1" s="137" t="s">
        <v>212</v>
      </c>
      <c r="X1" s="137" t="s">
        <v>211</v>
      </c>
    </row>
    <row r="2" spans="1:24" x14ac:dyDescent="0.35">
      <c r="A2" s="1">
        <v>1974</v>
      </c>
      <c r="B2" s="38">
        <v>180</v>
      </c>
      <c r="C2" s="38">
        <v>270</v>
      </c>
      <c r="D2" s="35">
        <v>180</v>
      </c>
      <c r="E2" s="35" t="s">
        <v>93</v>
      </c>
      <c r="F2" s="35" t="s">
        <v>93</v>
      </c>
      <c r="G2" s="27">
        <v>180</v>
      </c>
      <c r="H2" s="10">
        <v>180</v>
      </c>
      <c r="I2" s="10" t="s">
        <v>93</v>
      </c>
      <c r="J2" s="21">
        <v>25</v>
      </c>
      <c r="K2" s="21">
        <v>10139</v>
      </c>
      <c r="L2" s="105">
        <v>0.9</v>
      </c>
      <c r="M2" s="21">
        <v>9000</v>
      </c>
      <c r="N2" s="39">
        <v>7.5</v>
      </c>
      <c r="O2" s="8">
        <v>60750</v>
      </c>
      <c r="P2" s="21">
        <v>166</v>
      </c>
      <c r="Q2" s="13">
        <v>270</v>
      </c>
      <c r="R2" s="13">
        <v>1</v>
      </c>
      <c r="S2" s="13" t="s">
        <v>93</v>
      </c>
      <c r="T2" s="25" t="s">
        <v>93</v>
      </c>
      <c r="U2" s="14" t="s">
        <v>93</v>
      </c>
      <c r="V2" s="14" t="s">
        <v>93</v>
      </c>
      <c r="W2" s="14" t="s">
        <v>93</v>
      </c>
      <c r="X2" s="14" t="s">
        <v>93</v>
      </c>
    </row>
    <row r="3" spans="1:24" x14ac:dyDescent="0.35">
      <c r="A3" s="1">
        <v>1975</v>
      </c>
      <c r="B3" s="34">
        <v>210</v>
      </c>
      <c r="C3" s="34">
        <v>270</v>
      </c>
      <c r="D3" s="34">
        <v>210</v>
      </c>
      <c r="E3" s="35" t="s">
        <v>93</v>
      </c>
      <c r="F3" s="35" t="s">
        <v>93</v>
      </c>
      <c r="G3" s="27">
        <v>210</v>
      </c>
      <c r="H3" s="5">
        <v>210</v>
      </c>
      <c r="I3" s="10" t="s">
        <v>93</v>
      </c>
      <c r="J3" s="4">
        <v>25</v>
      </c>
      <c r="K3" s="8">
        <v>10139</v>
      </c>
      <c r="L3" s="106">
        <v>0.9</v>
      </c>
      <c r="M3" s="8">
        <v>9700</v>
      </c>
      <c r="N3" s="31">
        <v>7.5</v>
      </c>
      <c r="O3" s="8">
        <v>67500</v>
      </c>
      <c r="P3" s="8">
        <v>179</v>
      </c>
      <c r="Q3" s="4">
        <v>270</v>
      </c>
      <c r="R3" s="13">
        <v>1</v>
      </c>
      <c r="S3" s="13" t="s">
        <v>93</v>
      </c>
      <c r="T3" s="25" t="s">
        <v>93</v>
      </c>
      <c r="U3" s="14" t="s">
        <v>93</v>
      </c>
      <c r="V3" s="14" t="s">
        <v>93</v>
      </c>
      <c r="W3" s="14" t="s">
        <v>93</v>
      </c>
      <c r="X3" s="14" t="s">
        <v>93</v>
      </c>
    </row>
    <row r="4" spans="1:24" x14ac:dyDescent="0.35">
      <c r="A4" s="1">
        <v>1976</v>
      </c>
      <c r="B4" s="34">
        <v>210</v>
      </c>
      <c r="C4" s="34">
        <v>270</v>
      </c>
      <c r="D4" s="34">
        <v>210</v>
      </c>
      <c r="E4" s="35" t="s">
        <v>93</v>
      </c>
      <c r="F4" s="35" t="s">
        <v>93</v>
      </c>
      <c r="G4" s="27">
        <v>210</v>
      </c>
      <c r="H4" s="5">
        <v>210</v>
      </c>
      <c r="I4" s="10" t="s">
        <v>93</v>
      </c>
      <c r="J4" s="4">
        <v>25</v>
      </c>
      <c r="K4" s="8">
        <v>10139</v>
      </c>
      <c r="L4" s="106">
        <v>0.9</v>
      </c>
      <c r="M4" s="8">
        <v>10700</v>
      </c>
      <c r="N4" s="31">
        <v>7.5</v>
      </c>
      <c r="O4" s="8">
        <v>72750</v>
      </c>
      <c r="P4" s="8">
        <v>198</v>
      </c>
      <c r="Q4" s="4">
        <v>270</v>
      </c>
      <c r="R4" s="13">
        <v>1</v>
      </c>
      <c r="S4" s="13" t="s">
        <v>93</v>
      </c>
      <c r="T4" s="25" t="s">
        <v>93</v>
      </c>
      <c r="U4" s="14" t="s">
        <v>93</v>
      </c>
      <c r="V4" s="14" t="s">
        <v>93</v>
      </c>
      <c r="W4" s="14" t="s">
        <v>93</v>
      </c>
      <c r="X4" s="14" t="s">
        <v>93</v>
      </c>
    </row>
    <row r="5" spans="1:24" x14ac:dyDescent="0.35">
      <c r="A5" s="1">
        <v>1977</v>
      </c>
      <c r="B5" s="34">
        <v>210</v>
      </c>
      <c r="C5" s="34">
        <v>270</v>
      </c>
      <c r="D5" s="34">
        <v>210</v>
      </c>
      <c r="E5" s="35" t="s">
        <v>93</v>
      </c>
      <c r="F5" s="35" t="s">
        <v>93</v>
      </c>
      <c r="G5" s="27">
        <v>210</v>
      </c>
      <c r="H5" s="5">
        <v>210</v>
      </c>
      <c r="I5" s="10" t="s">
        <v>93</v>
      </c>
      <c r="J5" s="4">
        <v>25</v>
      </c>
      <c r="K5" s="8">
        <v>10139</v>
      </c>
      <c r="L5" s="106">
        <v>0.9</v>
      </c>
      <c r="M5" s="8">
        <v>11800</v>
      </c>
      <c r="N5" s="31">
        <v>7.5</v>
      </c>
      <c r="O5" s="8">
        <v>80250</v>
      </c>
      <c r="P5" s="8">
        <v>218</v>
      </c>
      <c r="Q5" s="4">
        <v>270</v>
      </c>
      <c r="R5" s="13">
        <v>1</v>
      </c>
      <c r="S5" s="13" t="s">
        <v>93</v>
      </c>
      <c r="T5" s="25" t="s">
        <v>93</v>
      </c>
      <c r="U5" s="14" t="s">
        <v>93</v>
      </c>
      <c r="V5" s="14" t="s">
        <v>93</v>
      </c>
      <c r="W5" s="14" t="s">
        <v>93</v>
      </c>
      <c r="X5" s="14" t="s">
        <v>93</v>
      </c>
    </row>
    <row r="6" spans="1:24" x14ac:dyDescent="0.35">
      <c r="A6" s="1">
        <v>1978</v>
      </c>
      <c r="B6" s="34">
        <v>270</v>
      </c>
      <c r="C6" s="34">
        <v>270</v>
      </c>
      <c r="D6" s="34">
        <v>180</v>
      </c>
      <c r="E6" s="34">
        <f t="shared" ref="E6:E13" si="0">8*365.3</f>
        <v>2922.4</v>
      </c>
      <c r="F6" s="34">
        <v>90</v>
      </c>
      <c r="G6" s="27">
        <v>270</v>
      </c>
      <c r="H6" s="5">
        <v>240</v>
      </c>
      <c r="I6" s="5">
        <v>30</v>
      </c>
      <c r="J6" s="4">
        <v>32</v>
      </c>
      <c r="K6" s="8">
        <v>12978</v>
      </c>
      <c r="L6" s="106">
        <v>0.9</v>
      </c>
      <c r="M6" s="8">
        <v>12600</v>
      </c>
      <c r="N6" s="31">
        <v>7.5</v>
      </c>
      <c r="O6" s="8">
        <v>88500</v>
      </c>
      <c r="P6" s="8">
        <v>233</v>
      </c>
      <c r="Q6" s="4">
        <v>270</v>
      </c>
      <c r="R6" s="13">
        <v>1</v>
      </c>
      <c r="S6" s="4">
        <v>32</v>
      </c>
      <c r="T6" s="25" t="s">
        <v>93</v>
      </c>
      <c r="U6" s="14" t="s">
        <v>93</v>
      </c>
      <c r="V6" s="14" t="s">
        <v>93</v>
      </c>
      <c r="W6" s="14" t="s">
        <v>93</v>
      </c>
      <c r="X6" s="14" t="s">
        <v>93</v>
      </c>
    </row>
    <row r="7" spans="1:24" x14ac:dyDescent="0.35">
      <c r="A7" s="1">
        <v>1979</v>
      </c>
      <c r="B7" s="34">
        <v>548</v>
      </c>
      <c r="C7" s="34">
        <v>270</v>
      </c>
      <c r="D7" s="34">
        <v>180</v>
      </c>
      <c r="E7" s="34">
        <f t="shared" si="0"/>
        <v>2922.4</v>
      </c>
      <c r="F7" s="34">
        <v>90</v>
      </c>
      <c r="G7" s="28">
        <v>270</v>
      </c>
      <c r="H7" s="5">
        <v>240</v>
      </c>
      <c r="I7" s="5">
        <v>30</v>
      </c>
      <c r="J7" s="4">
        <v>32</v>
      </c>
      <c r="K7" s="8">
        <v>12978</v>
      </c>
      <c r="L7" s="106">
        <v>0.9</v>
      </c>
      <c r="M7" s="8">
        <v>13900</v>
      </c>
      <c r="N7" s="31">
        <v>7.5</v>
      </c>
      <c r="O7" s="8">
        <v>98250</v>
      </c>
      <c r="P7" s="8">
        <v>257</v>
      </c>
      <c r="Q7" s="4">
        <v>270</v>
      </c>
      <c r="R7" s="13">
        <v>1</v>
      </c>
      <c r="S7" s="4">
        <v>32</v>
      </c>
      <c r="T7" s="25" t="s">
        <v>93</v>
      </c>
      <c r="U7" s="14" t="s">
        <v>93</v>
      </c>
      <c r="V7" s="14" t="s">
        <v>93</v>
      </c>
      <c r="W7" s="14" t="s">
        <v>93</v>
      </c>
      <c r="X7" s="14" t="s">
        <v>93</v>
      </c>
    </row>
    <row r="8" spans="1:24" x14ac:dyDescent="0.35">
      <c r="A8" s="1">
        <v>1980</v>
      </c>
      <c r="B8" s="34">
        <v>548</v>
      </c>
      <c r="C8" s="34">
        <v>270</v>
      </c>
      <c r="D8" s="34">
        <v>180</v>
      </c>
      <c r="E8" s="34">
        <f t="shared" si="0"/>
        <v>2922.4</v>
      </c>
      <c r="F8" s="34">
        <v>180</v>
      </c>
      <c r="G8" s="28">
        <v>360</v>
      </c>
      <c r="H8" s="5">
        <v>270</v>
      </c>
      <c r="I8" s="5">
        <v>90</v>
      </c>
      <c r="J8" s="4">
        <v>37</v>
      </c>
      <c r="K8" s="8">
        <v>15006</v>
      </c>
      <c r="L8" s="106">
        <v>0.9</v>
      </c>
      <c r="M8" s="8">
        <v>16100</v>
      </c>
      <c r="N8" s="31">
        <v>7.5</v>
      </c>
      <c r="O8" s="8">
        <v>104250</v>
      </c>
      <c r="P8" s="8">
        <v>298</v>
      </c>
      <c r="Q8" s="4">
        <v>270</v>
      </c>
      <c r="R8" s="13">
        <v>1</v>
      </c>
      <c r="S8" s="4">
        <v>37</v>
      </c>
      <c r="T8" s="29">
        <f t="shared" ref="T8:T13" si="1">24*30.4</f>
        <v>729.59999999999991</v>
      </c>
      <c r="U8" s="14" t="s">
        <v>93</v>
      </c>
      <c r="V8" s="14" t="s">
        <v>93</v>
      </c>
      <c r="W8" s="14" t="s">
        <v>93</v>
      </c>
      <c r="X8" s="14" t="s">
        <v>93</v>
      </c>
    </row>
    <row r="9" spans="1:24" x14ac:dyDescent="0.35">
      <c r="A9" s="1">
        <v>1981</v>
      </c>
      <c r="B9" s="34">
        <v>548</v>
      </c>
      <c r="C9" s="34">
        <v>270</v>
      </c>
      <c r="D9" s="34">
        <v>180</v>
      </c>
      <c r="E9" s="34">
        <f t="shared" si="0"/>
        <v>2922.4</v>
      </c>
      <c r="F9" s="34">
        <v>180</v>
      </c>
      <c r="G9" s="28">
        <v>360</v>
      </c>
      <c r="H9" s="5">
        <v>270</v>
      </c>
      <c r="I9" s="5">
        <v>90</v>
      </c>
      <c r="J9" s="4">
        <v>37</v>
      </c>
      <c r="K9" s="8">
        <v>15006</v>
      </c>
      <c r="L9" s="106">
        <v>0.9</v>
      </c>
      <c r="M9" s="8">
        <v>17300</v>
      </c>
      <c r="N9" s="31">
        <v>7.5</v>
      </c>
      <c r="O9" s="8">
        <v>120750</v>
      </c>
      <c r="P9" s="8">
        <v>320</v>
      </c>
      <c r="Q9" s="4">
        <v>270</v>
      </c>
      <c r="R9" s="13">
        <v>1</v>
      </c>
      <c r="S9" s="4">
        <v>37</v>
      </c>
      <c r="T9" s="29">
        <f t="shared" si="1"/>
        <v>729.59999999999991</v>
      </c>
      <c r="U9" s="14" t="s">
        <v>93</v>
      </c>
      <c r="V9" s="14" t="s">
        <v>93</v>
      </c>
      <c r="W9" s="14" t="s">
        <v>93</v>
      </c>
      <c r="X9" s="14" t="s">
        <v>93</v>
      </c>
    </row>
    <row r="10" spans="1:24" x14ac:dyDescent="0.35">
      <c r="A10" s="1">
        <v>1982</v>
      </c>
      <c r="B10" s="34">
        <v>548</v>
      </c>
      <c r="C10" s="34">
        <v>270</v>
      </c>
      <c r="D10" s="34">
        <v>180</v>
      </c>
      <c r="E10" s="34">
        <f t="shared" si="0"/>
        <v>2922.4</v>
      </c>
      <c r="F10" s="34">
        <v>180</v>
      </c>
      <c r="G10" s="28">
        <v>360</v>
      </c>
      <c r="H10" s="5">
        <v>270</v>
      </c>
      <c r="I10" s="5">
        <v>90</v>
      </c>
      <c r="J10" s="4">
        <v>37</v>
      </c>
      <c r="K10" s="8">
        <v>15006</v>
      </c>
      <c r="L10" s="106">
        <v>0.9</v>
      </c>
      <c r="M10" s="8">
        <v>17800</v>
      </c>
      <c r="N10" s="31">
        <v>7.5</v>
      </c>
      <c r="O10" s="8">
        <v>133500</v>
      </c>
      <c r="P10" s="8">
        <v>329</v>
      </c>
      <c r="Q10" s="4">
        <v>270</v>
      </c>
      <c r="R10" s="13">
        <v>1</v>
      </c>
      <c r="S10" s="4">
        <v>37</v>
      </c>
      <c r="T10" s="29">
        <f t="shared" si="1"/>
        <v>729.59999999999991</v>
      </c>
      <c r="U10" s="14" t="s">
        <v>93</v>
      </c>
      <c r="V10" s="14" t="s">
        <v>93</v>
      </c>
      <c r="W10" s="14" t="s">
        <v>93</v>
      </c>
      <c r="X10" s="14" t="s">
        <v>93</v>
      </c>
    </row>
    <row r="11" spans="1:24" x14ac:dyDescent="0.35">
      <c r="A11" s="1">
        <v>1983</v>
      </c>
      <c r="B11" s="34">
        <v>548</v>
      </c>
      <c r="C11" s="34">
        <v>270</v>
      </c>
      <c r="D11" s="34">
        <v>180</v>
      </c>
      <c r="E11" s="34">
        <f t="shared" si="0"/>
        <v>2922.4</v>
      </c>
      <c r="F11" s="34">
        <v>180</v>
      </c>
      <c r="G11" s="28">
        <v>360</v>
      </c>
      <c r="H11" s="5">
        <v>270</v>
      </c>
      <c r="I11" s="5">
        <v>90</v>
      </c>
      <c r="J11" s="4">
        <v>37</v>
      </c>
      <c r="K11" s="8">
        <v>15006</v>
      </c>
      <c r="L11" s="106">
        <v>0.9</v>
      </c>
      <c r="M11" s="8">
        <v>19400</v>
      </c>
      <c r="N11" s="31">
        <v>7.5</v>
      </c>
      <c r="O11" s="8">
        <v>145500</v>
      </c>
      <c r="P11" s="8">
        <v>359</v>
      </c>
      <c r="Q11" s="4">
        <v>270</v>
      </c>
      <c r="R11" s="13">
        <v>1</v>
      </c>
      <c r="S11" s="4">
        <v>37</v>
      </c>
      <c r="T11" s="29">
        <f t="shared" si="1"/>
        <v>729.59999999999991</v>
      </c>
      <c r="U11" s="14" t="s">
        <v>93</v>
      </c>
      <c r="V11" s="14" t="s">
        <v>93</v>
      </c>
      <c r="W11" s="14" t="s">
        <v>93</v>
      </c>
      <c r="X11" s="14" t="s">
        <v>93</v>
      </c>
    </row>
    <row r="12" spans="1:24" x14ac:dyDescent="0.35">
      <c r="A12" s="1">
        <v>1984</v>
      </c>
      <c r="B12" s="34">
        <v>548</v>
      </c>
      <c r="C12" s="34">
        <v>270</v>
      </c>
      <c r="D12" s="34">
        <v>180</v>
      </c>
      <c r="E12" s="34">
        <f t="shared" si="0"/>
        <v>2922.4</v>
      </c>
      <c r="F12" s="34">
        <v>180</v>
      </c>
      <c r="G12" s="28">
        <v>360</v>
      </c>
      <c r="H12" s="5">
        <v>270</v>
      </c>
      <c r="I12" s="5">
        <v>90</v>
      </c>
      <c r="J12" s="4">
        <v>37</v>
      </c>
      <c r="K12" s="8">
        <v>15006</v>
      </c>
      <c r="L12" s="106">
        <v>0.9</v>
      </c>
      <c r="M12" s="8">
        <v>20300</v>
      </c>
      <c r="N12" s="31">
        <v>7.5</v>
      </c>
      <c r="O12" s="8">
        <v>152250</v>
      </c>
      <c r="P12" s="8">
        <v>375</v>
      </c>
      <c r="Q12" s="4">
        <v>270</v>
      </c>
      <c r="R12" s="13">
        <v>1</v>
      </c>
      <c r="S12" s="4">
        <v>37</v>
      </c>
      <c r="T12" s="29">
        <f t="shared" si="1"/>
        <v>729.59999999999991</v>
      </c>
      <c r="U12" s="14" t="s">
        <v>93</v>
      </c>
      <c r="V12" s="14" t="s">
        <v>93</v>
      </c>
      <c r="W12" s="14" t="s">
        <v>93</v>
      </c>
      <c r="X12" s="14" t="s">
        <v>93</v>
      </c>
    </row>
    <row r="13" spans="1:24" x14ac:dyDescent="0.35">
      <c r="A13" s="1">
        <v>1985</v>
      </c>
      <c r="B13" s="34">
        <v>548</v>
      </c>
      <c r="C13" s="34">
        <v>270</v>
      </c>
      <c r="D13" s="34">
        <v>180</v>
      </c>
      <c r="E13" s="34">
        <f t="shared" si="0"/>
        <v>2922.4</v>
      </c>
      <c r="F13" s="34">
        <v>180</v>
      </c>
      <c r="G13" s="28">
        <v>360</v>
      </c>
      <c r="H13" s="5">
        <v>270</v>
      </c>
      <c r="I13" s="5">
        <v>90</v>
      </c>
      <c r="J13" s="4">
        <v>48</v>
      </c>
      <c r="K13" s="8">
        <v>19467</v>
      </c>
      <c r="L13" s="106">
        <v>0.9</v>
      </c>
      <c r="M13" s="8">
        <v>21800</v>
      </c>
      <c r="N13" s="31">
        <v>7.5</v>
      </c>
      <c r="O13" s="8">
        <v>163500</v>
      </c>
      <c r="P13" s="8">
        <v>403</v>
      </c>
      <c r="Q13" s="4">
        <v>270</v>
      </c>
      <c r="R13" s="13">
        <v>1</v>
      </c>
      <c r="S13" s="4">
        <v>48</v>
      </c>
      <c r="T13" s="29">
        <f t="shared" si="1"/>
        <v>729.59999999999991</v>
      </c>
      <c r="U13" s="14" t="s">
        <v>93</v>
      </c>
      <c r="V13" s="14" t="s">
        <v>93</v>
      </c>
      <c r="W13" s="14" t="s">
        <v>93</v>
      </c>
      <c r="X13" s="14" t="s">
        <v>93</v>
      </c>
    </row>
    <row r="14" spans="1:24" x14ac:dyDescent="0.35">
      <c r="A14" s="1">
        <v>1986</v>
      </c>
      <c r="B14" s="34">
        <v>548</v>
      </c>
      <c r="C14" s="36">
        <f>4*365.3</f>
        <v>1461.2</v>
      </c>
      <c r="D14" s="36">
        <v>360</v>
      </c>
      <c r="E14" s="36" t="s">
        <v>93</v>
      </c>
      <c r="F14" s="36" t="s">
        <v>93</v>
      </c>
      <c r="G14" s="28">
        <v>360</v>
      </c>
      <c r="H14" s="5">
        <v>270</v>
      </c>
      <c r="I14" s="5">
        <v>90</v>
      </c>
      <c r="J14" s="4">
        <v>48</v>
      </c>
      <c r="K14" s="8">
        <v>19467</v>
      </c>
      <c r="L14" s="106">
        <v>0.9</v>
      </c>
      <c r="M14" s="8">
        <v>23300</v>
      </c>
      <c r="N14" s="31">
        <v>7.5</v>
      </c>
      <c r="O14" s="8">
        <v>174750</v>
      </c>
      <c r="P14" s="8">
        <v>431</v>
      </c>
      <c r="Q14" s="20">
        <v>240</v>
      </c>
      <c r="R14" s="20">
        <v>0</v>
      </c>
      <c r="S14" s="4">
        <v>48</v>
      </c>
      <c r="T14" s="19">
        <f>30*30.4</f>
        <v>912</v>
      </c>
      <c r="U14" s="14" t="s">
        <v>93</v>
      </c>
      <c r="V14" s="14" t="s">
        <v>93</v>
      </c>
      <c r="W14" s="14" t="s">
        <v>93</v>
      </c>
      <c r="X14" s="14" t="s">
        <v>93</v>
      </c>
    </row>
    <row r="15" spans="1:24" x14ac:dyDescent="0.35">
      <c r="A15" s="1">
        <v>1987</v>
      </c>
      <c r="B15" s="34">
        <v>548</v>
      </c>
      <c r="C15" s="36">
        <f>4*365.3</f>
        <v>1461.2</v>
      </c>
      <c r="D15" s="36">
        <v>360</v>
      </c>
      <c r="E15" s="36" t="s">
        <v>93</v>
      </c>
      <c r="F15" s="36" t="s">
        <v>93</v>
      </c>
      <c r="G15" s="28">
        <v>360</v>
      </c>
      <c r="H15" s="5">
        <v>270</v>
      </c>
      <c r="I15" s="5">
        <v>90</v>
      </c>
      <c r="J15" s="4">
        <v>60</v>
      </c>
      <c r="K15" s="8">
        <v>24333</v>
      </c>
      <c r="L15" s="106">
        <v>0.9</v>
      </c>
      <c r="M15" s="8">
        <v>24100</v>
      </c>
      <c r="N15" s="31">
        <v>7.5</v>
      </c>
      <c r="O15" s="8">
        <v>180750</v>
      </c>
      <c r="P15" s="8">
        <v>446</v>
      </c>
      <c r="Q15" s="20">
        <v>240</v>
      </c>
      <c r="R15" s="20">
        <v>0</v>
      </c>
      <c r="S15" s="4">
        <v>60</v>
      </c>
      <c r="T15" s="19">
        <f t="shared" ref="T15:T54" si="2">30*30.4</f>
        <v>912</v>
      </c>
      <c r="U15" s="14" t="s">
        <v>93</v>
      </c>
      <c r="V15" s="14" t="s">
        <v>93</v>
      </c>
      <c r="W15" s="14" t="s">
        <v>93</v>
      </c>
      <c r="X15" s="14" t="s">
        <v>93</v>
      </c>
    </row>
    <row r="16" spans="1:24" x14ac:dyDescent="0.35">
      <c r="A16" s="1">
        <v>1988</v>
      </c>
      <c r="B16" s="34">
        <v>548</v>
      </c>
      <c r="C16" s="36">
        <f>4*365.3</f>
        <v>1461.2</v>
      </c>
      <c r="D16" s="36">
        <v>360</v>
      </c>
      <c r="E16" s="36" t="s">
        <v>93</v>
      </c>
      <c r="F16" s="36" t="s">
        <v>93</v>
      </c>
      <c r="G16" s="28">
        <v>360</v>
      </c>
      <c r="H16" s="5">
        <v>270</v>
      </c>
      <c r="I16" s="5">
        <v>90</v>
      </c>
      <c r="J16" s="4">
        <v>60</v>
      </c>
      <c r="K16" s="8">
        <v>24333</v>
      </c>
      <c r="L16" s="106">
        <v>0.9</v>
      </c>
      <c r="M16" s="8">
        <v>25800</v>
      </c>
      <c r="N16" s="31">
        <v>7.5</v>
      </c>
      <c r="O16" s="8">
        <v>193500</v>
      </c>
      <c r="P16" s="8">
        <v>477</v>
      </c>
      <c r="Q16" s="20">
        <v>240</v>
      </c>
      <c r="R16" s="20">
        <v>0</v>
      </c>
      <c r="S16" s="4">
        <v>60</v>
      </c>
      <c r="T16" s="19">
        <f t="shared" si="2"/>
        <v>912</v>
      </c>
      <c r="U16" s="14" t="s">
        <v>93</v>
      </c>
      <c r="V16" s="14" t="s">
        <v>93</v>
      </c>
      <c r="W16" s="14" t="s">
        <v>93</v>
      </c>
      <c r="X16" s="14" t="s">
        <v>93</v>
      </c>
    </row>
    <row r="17" spans="1:24" x14ac:dyDescent="0.35">
      <c r="A17" s="1">
        <v>1989</v>
      </c>
      <c r="B17" s="34">
        <v>548</v>
      </c>
      <c r="C17" s="34">
        <f t="shared" ref="C17:C41" si="3">8*365.3</f>
        <v>2922.4</v>
      </c>
      <c r="D17" s="36">
        <v>360</v>
      </c>
      <c r="E17" s="36" t="s">
        <v>93</v>
      </c>
      <c r="F17" s="36" t="s">
        <v>93</v>
      </c>
      <c r="G17" s="28">
        <v>450</v>
      </c>
      <c r="H17" s="5">
        <v>360</v>
      </c>
      <c r="I17" s="5">
        <v>90</v>
      </c>
      <c r="J17" s="4">
        <v>60</v>
      </c>
      <c r="K17" s="8">
        <v>24333</v>
      </c>
      <c r="L17" s="106">
        <v>0.9</v>
      </c>
      <c r="M17" s="8">
        <v>27900</v>
      </c>
      <c r="N17" s="31">
        <v>7.5</v>
      </c>
      <c r="O17" s="8">
        <v>209250</v>
      </c>
      <c r="P17" s="8">
        <v>516</v>
      </c>
      <c r="Q17" s="20">
        <v>240</v>
      </c>
      <c r="R17" s="20">
        <v>0</v>
      </c>
      <c r="S17" s="4">
        <v>60</v>
      </c>
      <c r="T17" s="19">
        <f t="shared" si="2"/>
        <v>912</v>
      </c>
      <c r="U17" s="14" t="s">
        <v>93</v>
      </c>
      <c r="V17" s="14" t="s">
        <v>93</v>
      </c>
      <c r="W17" s="14" t="s">
        <v>93</v>
      </c>
      <c r="X17" s="14" t="s">
        <v>93</v>
      </c>
    </row>
    <row r="18" spans="1:24" x14ac:dyDescent="0.35">
      <c r="A18" s="1">
        <v>1990</v>
      </c>
      <c r="B18" s="34">
        <v>548</v>
      </c>
      <c r="C18" s="34">
        <f t="shared" si="3"/>
        <v>2922.4</v>
      </c>
      <c r="D18" s="36">
        <v>360</v>
      </c>
      <c r="E18" s="36" t="s">
        <v>93</v>
      </c>
      <c r="F18" s="36" t="s">
        <v>93</v>
      </c>
      <c r="G18" s="28">
        <v>450</v>
      </c>
      <c r="H18" s="5">
        <v>360</v>
      </c>
      <c r="I18" s="5">
        <v>90</v>
      </c>
      <c r="J18" s="4">
        <v>60</v>
      </c>
      <c r="K18" s="8">
        <v>24333</v>
      </c>
      <c r="L18" s="106">
        <v>0.9</v>
      </c>
      <c r="M18" s="8">
        <v>29700</v>
      </c>
      <c r="N18" s="31">
        <v>7.5</v>
      </c>
      <c r="O18" s="8">
        <v>222750</v>
      </c>
      <c r="P18" s="8">
        <v>549</v>
      </c>
      <c r="Q18" s="20">
        <v>240</v>
      </c>
      <c r="R18" s="20">
        <v>0</v>
      </c>
      <c r="S18" s="4">
        <v>60</v>
      </c>
      <c r="T18" s="19">
        <f t="shared" si="2"/>
        <v>912</v>
      </c>
      <c r="U18" s="14" t="s">
        <v>93</v>
      </c>
      <c r="V18" s="14" t="s">
        <v>93</v>
      </c>
      <c r="W18" s="14" t="s">
        <v>93</v>
      </c>
      <c r="X18" s="14" t="s">
        <v>93</v>
      </c>
    </row>
    <row r="19" spans="1:24" x14ac:dyDescent="0.35">
      <c r="A19" s="1">
        <v>1991</v>
      </c>
      <c r="B19" s="34">
        <v>548</v>
      </c>
      <c r="C19" s="34">
        <f t="shared" si="3"/>
        <v>2922.4</v>
      </c>
      <c r="D19" s="36">
        <v>360</v>
      </c>
      <c r="E19" s="36" t="s">
        <v>93</v>
      </c>
      <c r="F19" s="36" t="s">
        <v>93</v>
      </c>
      <c r="G19" s="28">
        <v>450</v>
      </c>
      <c r="H19" s="5">
        <v>360</v>
      </c>
      <c r="I19" s="5">
        <v>90</v>
      </c>
      <c r="J19" s="4">
        <v>60</v>
      </c>
      <c r="K19" s="8">
        <v>24333</v>
      </c>
      <c r="L19" s="106">
        <v>0.9</v>
      </c>
      <c r="M19" s="8">
        <v>32200</v>
      </c>
      <c r="N19" s="31">
        <v>7.5</v>
      </c>
      <c r="O19" s="8">
        <v>241500</v>
      </c>
      <c r="P19" s="8">
        <v>595</v>
      </c>
      <c r="Q19" s="20">
        <v>240</v>
      </c>
      <c r="R19" s="20">
        <v>0</v>
      </c>
      <c r="S19" s="4">
        <v>60</v>
      </c>
      <c r="T19" s="19">
        <f t="shared" si="2"/>
        <v>912</v>
      </c>
      <c r="U19" s="14" t="s">
        <v>93</v>
      </c>
      <c r="V19" s="14" t="s">
        <v>93</v>
      </c>
      <c r="W19" s="14" t="s">
        <v>93</v>
      </c>
      <c r="X19" s="14" t="s">
        <v>93</v>
      </c>
    </row>
    <row r="20" spans="1:24" x14ac:dyDescent="0.35">
      <c r="A20" s="1">
        <v>1992</v>
      </c>
      <c r="B20" s="34">
        <v>548</v>
      </c>
      <c r="C20" s="34">
        <f t="shared" si="3"/>
        <v>2922.4</v>
      </c>
      <c r="D20" s="36">
        <v>360</v>
      </c>
      <c r="E20" s="36" t="s">
        <v>93</v>
      </c>
      <c r="F20" s="36" t="s">
        <v>93</v>
      </c>
      <c r="G20" s="28">
        <v>450</v>
      </c>
      <c r="H20" s="5">
        <v>360</v>
      </c>
      <c r="I20" s="5">
        <v>90</v>
      </c>
      <c r="J20" s="4">
        <v>60</v>
      </c>
      <c r="K20" s="8">
        <v>24333</v>
      </c>
      <c r="L20" s="106">
        <v>0.9</v>
      </c>
      <c r="M20" s="8">
        <v>33700</v>
      </c>
      <c r="N20" s="31">
        <v>7.5</v>
      </c>
      <c r="O20" s="8">
        <v>252750</v>
      </c>
      <c r="P20" s="8">
        <v>623</v>
      </c>
      <c r="Q20" s="20">
        <v>240</v>
      </c>
      <c r="R20" s="20">
        <v>0</v>
      </c>
      <c r="S20" s="4">
        <v>60</v>
      </c>
      <c r="T20" s="19">
        <f t="shared" si="2"/>
        <v>912</v>
      </c>
      <c r="U20" s="14" t="s">
        <v>93</v>
      </c>
      <c r="V20" s="14" t="s">
        <v>93</v>
      </c>
      <c r="W20" s="14" t="s">
        <v>93</v>
      </c>
      <c r="X20" s="14" t="s">
        <v>93</v>
      </c>
    </row>
    <row r="21" spans="1:24" x14ac:dyDescent="0.35">
      <c r="A21" s="1">
        <v>1993</v>
      </c>
      <c r="B21" s="34">
        <v>548</v>
      </c>
      <c r="C21" s="34">
        <f t="shared" si="3"/>
        <v>2922.4</v>
      </c>
      <c r="D21" s="36">
        <v>360</v>
      </c>
      <c r="E21" s="36" t="s">
        <v>93</v>
      </c>
      <c r="F21" s="36" t="s">
        <v>93</v>
      </c>
      <c r="G21" s="28">
        <v>450</v>
      </c>
      <c r="H21" s="5">
        <v>360</v>
      </c>
      <c r="I21" s="5">
        <v>90</v>
      </c>
      <c r="J21" s="4">
        <v>60</v>
      </c>
      <c r="K21" s="8">
        <v>24333</v>
      </c>
      <c r="L21" s="106">
        <v>0.9</v>
      </c>
      <c r="M21" s="8">
        <v>34400</v>
      </c>
      <c r="N21" s="31">
        <v>7.5</v>
      </c>
      <c r="O21" s="8">
        <v>258000</v>
      </c>
      <c r="P21" s="8">
        <v>636</v>
      </c>
      <c r="Q21" s="20">
        <v>240</v>
      </c>
      <c r="R21" s="20">
        <v>0</v>
      </c>
      <c r="S21" s="4">
        <v>60</v>
      </c>
      <c r="T21" s="19">
        <f t="shared" si="2"/>
        <v>912</v>
      </c>
      <c r="U21" s="14" t="s">
        <v>93</v>
      </c>
      <c r="V21" s="14" t="s">
        <v>93</v>
      </c>
      <c r="W21" s="14" t="s">
        <v>93</v>
      </c>
      <c r="X21" s="14" t="s">
        <v>93</v>
      </c>
    </row>
    <row r="22" spans="1:24" x14ac:dyDescent="0.35">
      <c r="A22" s="1">
        <v>1994</v>
      </c>
      <c r="B22" s="34">
        <v>548</v>
      </c>
      <c r="C22" s="34">
        <f t="shared" si="3"/>
        <v>2922.4</v>
      </c>
      <c r="D22" s="36">
        <v>360</v>
      </c>
      <c r="E22" s="36" t="s">
        <v>93</v>
      </c>
      <c r="F22" s="36" t="s">
        <v>93</v>
      </c>
      <c r="G22" s="28">
        <v>450</v>
      </c>
      <c r="H22" s="5">
        <v>360</v>
      </c>
      <c r="I22" s="5">
        <v>90</v>
      </c>
      <c r="J22" s="4">
        <v>60</v>
      </c>
      <c r="K22" s="8">
        <v>24333</v>
      </c>
      <c r="L22" s="106">
        <v>0.9</v>
      </c>
      <c r="M22" s="8">
        <v>35200</v>
      </c>
      <c r="N22" s="31">
        <v>7.5</v>
      </c>
      <c r="O22" s="8">
        <v>264000</v>
      </c>
      <c r="P22" s="8">
        <v>651</v>
      </c>
      <c r="Q22" s="20">
        <v>240</v>
      </c>
      <c r="R22" s="20">
        <v>0</v>
      </c>
      <c r="S22" s="4">
        <v>60</v>
      </c>
      <c r="T22" s="19">
        <f t="shared" si="2"/>
        <v>912</v>
      </c>
      <c r="U22" s="14" t="s">
        <v>93</v>
      </c>
      <c r="V22" s="14" t="s">
        <v>93</v>
      </c>
      <c r="W22" s="14" t="s">
        <v>93</v>
      </c>
      <c r="X22" s="14" t="s">
        <v>93</v>
      </c>
    </row>
    <row r="23" spans="1:24" x14ac:dyDescent="0.35">
      <c r="A23" s="1">
        <v>1995</v>
      </c>
      <c r="B23" s="34">
        <v>548</v>
      </c>
      <c r="C23" s="34">
        <f t="shared" si="3"/>
        <v>2922.4</v>
      </c>
      <c r="D23" s="36">
        <v>360</v>
      </c>
      <c r="E23" s="36" t="s">
        <v>93</v>
      </c>
      <c r="F23" s="36" t="s">
        <v>93</v>
      </c>
      <c r="G23" s="28">
        <v>450</v>
      </c>
      <c r="H23" s="5">
        <v>360</v>
      </c>
      <c r="I23" s="5">
        <v>90</v>
      </c>
      <c r="J23" s="4">
        <v>60</v>
      </c>
      <c r="K23" s="8">
        <v>27375</v>
      </c>
      <c r="L23" s="106">
        <v>0.9</v>
      </c>
      <c r="M23" s="8">
        <v>35700</v>
      </c>
      <c r="N23" s="31">
        <v>7.5</v>
      </c>
      <c r="O23" s="8">
        <v>267750</v>
      </c>
      <c r="P23" s="8">
        <v>587</v>
      </c>
      <c r="Q23" s="20">
        <v>240</v>
      </c>
      <c r="R23" s="20">
        <v>0</v>
      </c>
      <c r="S23" s="4">
        <v>60</v>
      </c>
      <c r="T23" s="19">
        <f t="shared" si="2"/>
        <v>912</v>
      </c>
      <c r="U23" s="19">
        <v>30</v>
      </c>
      <c r="V23" s="19">
        <v>30</v>
      </c>
      <c r="W23" s="14" t="s">
        <v>93</v>
      </c>
      <c r="X23" s="12" t="s">
        <v>93</v>
      </c>
    </row>
    <row r="24" spans="1:24" x14ac:dyDescent="0.35">
      <c r="A24" s="1">
        <v>1996</v>
      </c>
      <c r="B24" s="34">
        <v>548</v>
      </c>
      <c r="C24" s="34">
        <f t="shared" si="3"/>
        <v>2922.4</v>
      </c>
      <c r="D24" s="36">
        <v>360</v>
      </c>
      <c r="E24" s="36" t="s">
        <v>93</v>
      </c>
      <c r="F24" s="36" t="s">
        <v>93</v>
      </c>
      <c r="G24" s="28">
        <v>450</v>
      </c>
      <c r="H24" s="5">
        <v>360</v>
      </c>
      <c r="I24" s="5">
        <v>90</v>
      </c>
      <c r="J24" s="4">
        <v>60</v>
      </c>
      <c r="K24" s="8">
        <v>29200</v>
      </c>
      <c r="L24" s="106">
        <v>0.85</v>
      </c>
      <c r="M24" s="8">
        <v>36200</v>
      </c>
      <c r="N24" s="31">
        <v>7.5</v>
      </c>
      <c r="O24" s="8">
        <v>271500</v>
      </c>
      <c r="P24" s="8">
        <v>558</v>
      </c>
      <c r="Q24" s="20">
        <v>240</v>
      </c>
      <c r="R24" s="20">
        <v>0</v>
      </c>
      <c r="S24" s="4">
        <v>60</v>
      </c>
      <c r="T24" s="19">
        <f t="shared" si="2"/>
        <v>912</v>
      </c>
      <c r="U24" s="19">
        <v>30</v>
      </c>
      <c r="V24" s="19">
        <v>30</v>
      </c>
      <c r="W24" s="14" t="s">
        <v>93</v>
      </c>
      <c r="X24" s="12" t="s">
        <v>93</v>
      </c>
    </row>
    <row r="25" spans="1:24" x14ac:dyDescent="0.35">
      <c r="A25" s="1">
        <v>1997</v>
      </c>
      <c r="B25" s="34">
        <v>548</v>
      </c>
      <c r="C25" s="34">
        <f t="shared" si="3"/>
        <v>2922.4</v>
      </c>
      <c r="D25" s="36">
        <v>360</v>
      </c>
      <c r="E25" s="36" t="s">
        <v>93</v>
      </c>
      <c r="F25" s="36" t="s">
        <v>93</v>
      </c>
      <c r="G25" s="28">
        <v>450</v>
      </c>
      <c r="H25" s="5">
        <v>360</v>
      </c>
      <c r="I25" s="5">
        <v>90</v>
      </c>
      <c r="J25" s="4">
        <v>60</v>
      </c>
      <c r="K25" s="8">
        <v>29200</v>
      </c>
      <c r="L25" s="106">
        <v>0.75</v>
      </c>
      <c r="M25" s="8">
        <v>36300</v>
      </c>
      <c r="N25" s="31">
        <v>7.5</v>
      </c>
      <c r="O25" s="8">
        <v>272250</v>
      </c>
      <c r="P25" s="8">
        <v>559</v>
      </c>
      <c r="Q25" s="20">
        <v>240</v>
      </c>
      <c r="R25" s="20">
        <v>0</v>
      </c>
      <c r="S25" s="4">
        <v>60</v>
      </c>
      <c r="T25" s="19">
        <f t="shared" si="2"/>
        <v>912</v>
      </c>
      <c r="U25" s="19">
        <v>30</v>
      </c>
      <c r="V25" s="19">
        <v>30</v>
      </c>
      <c r="W25" s="14" t="s">
        <v>93</v>
      </c>
      <c r="X25" s="12" t="s">
        <v>93</v>
      </c>
    </row>
    <row r="26" spans="1:24" x14ac:dyDescent="0.35">
      <c r="A26" s="1">
        <v>1998</v>
      </c>
      <c r="B26" s="34">
        <v>548</v>
      </c>
      <c r="C26" s="34">
        <f t="shared" si="3"/>
        <v>2922.4</v>
      </c>
      <c r="D26" s="36">
        <v>360</v>
      </c>
      <c r="E26" s="36" t="s">
        <v>93</v>
      </c>
      <c r="F26" s="36" t="s">
        <v>93</v>
      </c>
      <c r="G26" s="28">
        <v>450</v>
      </c>
      <c r="H26" s="5">
        <v>360</v>
      </c>
      <c r="I26" s="5">
        <v>90</v>
      </c>
      <c r="J26" s="4">
        <v>60</v>
      </c>
      <c r="K26" s="8">
        <v>27375</v>
      </c>
      <c r="L26" s="106">
        <v>0.8</v>
      </c>
      <c r="M26" s="8">
        <v>36400</v>
      </c>
      <c r="N26" s="31">
        <v>7.5</v>
      </c>
      <c r="O26" s="8">
        <v>273000</v>
      </c>
      <c r="P26" s="8">
        <v>598</v>
      </c>
      <c r="Q26" s="20">
        <v>240</v>
      </c>
      <c r="R26" s="20">
        <v>0</v>
      </c>
      <c r="S26" s="4">
        <v>60</v>
      </c>
      <c r="T26" s="19">
        <f t="shared" si="2"/>
        <v>912</v>
      </c>
      <c r="U26" s="19">
        <v>30</v>
      </c>
      <c r="V26" s="19">
        <v>30</v>
      </c>
      <c r="W26" s="14" t="s">
        <v>93</v>
      </c>
      <c r="X26" s="12" t="s">
        <v>93</v>
      </c>
    </row>
    <row r="27" spans="1:24" x14ac:dyDescent="0.35">
      <c r="A27" s="1">
        <v>1999</v>
      </c>
      <c r="B27" s="34">
        <v>548</v>
      </c>
      <c r="C27" s="34">
        <f t="shared" si="3"/>
        <v>2922.4</v>
      </c>
      <c r="D27" s="36">
        <v>360</v>
      </c>
      <c r="E27" s="36" t="s">
        <v>93</v>
      </c>
      <c r="F27" s="36" t="s">
        <v>93</v>
      </c>
      <c r="G27" s="28">
        <v>450</v>
      </c>
      <c r="H27" s="5">
        <v>360</v>
      </c>
      <c r="I27" s="5">
        <v>90</v>
      </c>
      <c r="J27" s="4">
        <v>60</v>
      </c>
      <c r="K27" s="8">
        <v>27375</v>
      </c>
      <c r="L27" s="106">
        <v>0.8</v>
      </c>
      <c r="M27" s="8">
        <v>36400</v>
      </c>
      <c r="N27" s="31">
        <v>7.5</v>
      </c>
      <c r="O27" s="8">
        <v>273000</v>
      </c>
      <c r="P27" s="8">
        <v>598</v>
      </c>
      <c r="Q27" s="20">
        <v>240</v>
      </c>
      <c r="R27" s="20">
        <v>0</v>
      </c>
      <c r="S27" s="4">
        <v>60</v>
      </c>
      <c r="T27" s="19">
        <f t="shared" si="2"/>
        <v>912</v>
      </c>
      <c r="U27" s="19">
        <v>30</v>
      </c>
      <c r="V27" s="19">
        <v>30</v>
      </c>
      <c r="W27" s="14" t="s">
        <v>93</v>
      </c>
      <c r="X27" s="12" t="s">
        <v>93</v>
      </c>
    </row>
    <row r="28" spans="1:24" x14ac:dyDescent="0.35">
      <c r="A28" s="1">
        <v>2000</v>
      </c>
      <c r="B28" s="34">
        <v>548</v>
      </c>
      <c r="C28" s="34">
        <f t="shared" si="3"/>
        <v>2922.4</v>
      </c>
      <c r="D28" s="36">
        <v>360</v>
      </c>
      <c r="E28" s="36" t="s">
        <v>93</v>
      </c>
      <c r="F28" s="36" t="s">
        <v>93</v>
      </c>
      <c r="G28" s="28">
        <v>450</v>
      </c>
      <c r="H28" s="5">
        <v>360</v>
      </c>
      <c r="I28" s="5">
        <v>90</v>
      </c>
      <c r="J28" s="4">
        <v>60</v>
      </c>
      <c r="K28" s="8">
        <v>27375</v>
      </c>
      <c r="L28" s="106">
        <v>0.8</v>
      </c>
      <c r="M28" s="8">
        <v>36600</v>
      </c>
      <c r="N28" s="31">
        <v>7.5</v>
      </c>
      <c r="O28" s="8">
        <v>274500</v>
      </c>
      <c r="P28" s="8">
        <v>602</v>
      </c>
      <c r="Q28" s="20">
        <v>240</v>
      </c>
      <c r="R28" s="20">
        <v>0</v>
      </c>
      <c r="S28" s="4">
        <v>60</v>
      </c>
      <c r="T28" s="19">
        <f t="shared" si="2"/>
        <v>912</v>
      </c>
      <c r="U28" s="19">
        <v>30</v>
      </c>
      <c r="V28" s="19">
        <v>30</v>
      </c>
      <c r="W28" s="14" t="s">
        <v>93</v>
      </c>
      <c r="X28" s="12" t="s">
        <v>93</v>
      </c>
    </row>
    <row r="29" spans="1:24" x14ac:dyDescent="0.35">
      <c r="A29" s="1">
        <v>2001</v>
      </c>
      <c r="B29" s="34">
        <v>548</v>
      </c>
      <c r="C29" s="34">
        <f t="shared" si="3"/>
        <v>2922.4</v>
      </c>
      <c r="D29" s="36">
        <v>360</v>
      </c>
      <c r="E29" s="36" t="s">
        <v>93</v>
      </c>
      <c r="F29" s="36" t="s">
        <v>93</v>
      </c>
      <c r="G29" s="28">
        <v>450</v>
      </c>
      <c r="H29" s="5">
        <v>360</v>
      </c>
      <c r="I29" s="5">
        <v>90</v>
      </c>
      <c r="J29" s="4">
        <v>60</v>
      </c>
      <c r="K29" s="8">
        <v>27375</v>
      </c>
      <c r="L29" s="106">
        <v>0.8</v>
      </c>
      <c r="M29" s="8">
        <v>36900</v>
      </c>
      <c r="N29" s="31">
        <v>7.5</v>
      </c>
      <c r="O29" s="8">
        <v>276750</v>
      </c>
      <c r="P29" s="8">
        <v>607</v>
      </c>
      <c r="Q29" s="20">
        <v>240</v>
      </c>
      <c r="R29" s="20">
        <v>0</v>
      </c>
      <c r="S29" s="4">
        <v>60</v>
      </c>
      <c r="T29" s="19">
        <f t="shared" si="2"/>
        <v>912</v>
      </c>
      <c r="U29" s="19">
        <v>30</v>
      </c>
      <c r="V29" s="19">
        <v>30</v>
      </c>
      <c r="W29" s="14" t="s">
        <v>93</v>
      </c>
      <c r="X29" s="12" t="s">
        <v>93</v>
      </c>
    </row>
    <row r="30" spans="1:24" x14ac:dyDescent="0.35">
      <c r="A30" s="1">
        <v>2002</v>
      </c>
      <c r="B30" s="34">
        <v>548</v>
      </c>
      <c r="C30" s="34">
        <f t="shared" si="3"/>
        <v>2922.4</v>
      </c>
      <c r="D30" s="36">
        <v>360</v>
      </c>
      <c r="E30" s="36" t="s">
        <v>93</v>
      </c>
      <c r="F30" s="36" t="s">
        <v>93</v>
      </c>
      <c r="G30" s="28">
        <v>480</v>
      </c>
      <c r="H30" s="5">
        <v>390</v>
      </c>
      <c r="I30" s="5">
        <v>90</v>
      </c>
      <c r="J30" s="4">
        <v>120</v>
      </c>
      <c r="K30" s="8">
        <v>54750</v>
      </c>
      <c r="L30" s="106">
        <v>0.8</v>
      </c>
      <c r="M30" s="8">
        <v>37900</v>
      </c>
      <c r="N30" s="31">
        <v>7.5</v>
      </c>
      <c r="O30" s="8">
        <v>284250</v>
      </c>
      <c r="P30" s="8">
        <v>623</v>
      </c>
      <c r="Q30" s="20">
        <v>240</v>
      </c>
      <c r="R30" s="20">
        <v>0</v>
      </c>
      <c r="S30" s="4">
        <v>60</v>
      </c>
      <c r="T30" s="19">
        <f t="shared" si="2"/>
        <v>912</v>
      </c>
      <c r="U30" s="19">
        <v>60</v>
      </c>
      <c r="V30" s="19">
        <v>60</v>
      </c>
      <c r="W30" s="14" t="s">
        <v>93</v>
      </c>
      <c r="X30" s="12" t="s">
        <v>93</v>
      </c>
    </row>
    <row r="31" spans="1:24" x14ac:dyDescent="0.35">
      <c r="A31" s="1">
        <v>2003</v>
      </c>
      <c r="B31" s="34">
        <v>548</v>
      </c>
      <c r="C31" s="34">
        <f t="shared" si="3"/>
        <v>2922.4</v>
      </c>
      <c r="D31" s="36">
        <v>360</v>
      </c>
      <c r="E31" s="36" t="s">
        <v>93</v>
      </c>
      <c r="F31" s="36" t="s">
        <v>93</v>
      </c>
      <c r="G31" s="28">
        <v>480</v>
      </c>
      <c r="H31" s="5">
        <v>390</v>
      </c>
      <c r="I31" s="5">
        <v>90</v>
      </c>
      <c r="J31" s="4">
        <v>150</v>
      </c>
      <c r="K31" s="8">
        <v>68438</v>
      </c>
      <c r="L31" s="106">
        <v>0.8</v>
      </c>
      <c r="M31" s="8">
        <v>38600</v>
      </c>
      <c r="N31" s="31">
        <v>7.5</v>
      </c>
      <c r="O31" s="8">
        <v>289500</v>
      </c>
      <c r="P31" s="8">
        <v>635</v>
      </c>
      <c r="Q31" s="20">
        <v>240</v>
      </c>
      <c r="R31" s="20">
        <v>0</v>
      </c>
      <c r="S31" s="4">
        <v>60</v>
      </c>
      <c r="T31" s="19">
        <f t="shared" si="2"/>
        <v>912</v>
      </c>
      <c r="U31" s="19">
        <v>60</v>
      </c>
      <c r="V31" s="19">
        <v>60</v>
      </c>
      <c r="W31" s="14" t="s">
        <v>93</v>
      </c>
      <c r="X31" s="12" t="s">
        <v>93</v>
      </c>
    </row>
    <row r="32" spans="1:24" x14ac:dyDescent="0.35">
      <c r="A32" s="1">
        <v>2004</v>
      </c>
      <c r="B32" s="34">
        <v>548</v>
      </c>
      <c r="C32" s="34">
        <f t="shared" si="3"/>
        <v>2922.4</v>
      </c>
      <c r="D32" s="36">
        <v>360</v>
      </c>
      <c r="E32" s="36" t="s">
        <v>93</v>
      </c>
      <c r="F32" s="36" t="s">
        <v>93</v>
      </c>
      <c r="G32" s="28">
        <v>480</v>
      </c>
      <c r="H32" s="5">
        <v>390</v>
      </c>
      <c r="I32" s="5">
        <v>90</v>
      </c>
      <c r="J32" s="4">
        <v>180</v>
      </c>
      <c r="K32" s="8">
        <v>82125</v>
      </c>
      <c r="L32" s="106">
        <v>0.8</v>
      </c>
      <c r="M32" s="8">
        <v>39300</v>
      </c>
      <c r="N32" s="31">
        <v>7.5</v>
      </c>
      <c r="O32" s="8">
        <v>294750</v>
      </c>
      <c r="P32" s="8">
        <v>646</v>
      </c>
      <c r="Q32" s="20">
        <v>240</v>
      </c>
      <c r="R32" s="20">
        <v>0</v>
      </c>
      <c r="S32" s="4">
        <v>60</v>
      </c>
      <c r="T32" s="19">
        <f t="shared" si="2"/>
        <v>912</v>
      </c>
      <c r="U32" s="19">
        <v>60</v>
      </c>
      <c r="V32" s="19">
        <v>60</v>
      </c>
      <c r="W32" s="14" t="s">
        <v>93</v>
      </c>
      <c r="X32" s="12" t="s">
        <v>93</v>
      </c>
    </row>
    <row r="33" spans="1:24" x14ac:dyDescent="0.35">
      <c r="A33" s="1">
        <v>2005</v>
      </c>
      <c r="B33" s="34">
        <v>548</v>
      </c>
      <c r="C33" s="34">
        <f t="shared" si="3"/>
        <v>2922.4</v>
      </c>
      <c r="D33" s="36">
        <v>360</v>
      </c>
      <c r="E33" s="36" t="s">
        <v>93</v>
      </c>
      <c r="F33" s="36" t="s">
        <v>93</v>
      </c>
      <c r="G33" s="28">
        <v>480</v>
      </c>
      <c r="H33" s="5">
        <v>390</v>
      </c>
      <c r="I33" s="5">
        <v>90</v>
      </c>
      <c r="J33" s="4">
        <v>180</v>
      </c>
      <c r="K33" s="8">
        <v>82125</v>
      </c>
      <c r="L33" s="106">
        <v>0.8</v>
      </c>
      <c r="M33" s="8">
        <v>39400</v>
      </c>
      <c r="N33" s="31">
        <v>7.5</v>
      </c>
      <c r="O33" s="8">
        <v>295500</v>
      </c>
      <c r="P33" s="8">
        <v>648</v>
      </c>
      <c r="Q33" s="20">
        <v>240</v>
      </c>
      <c r="R33" s="20">
        <v>0</v>
      </c>
      <c r="S33" s="4">
        <v>60</v>
      </c>
      <c r="T33" s="19">
        <f t="shared" si="2"/>
        <v>912</v>
      </c>
      <c r="U33" s="19">
        <v>60</v>
      </c>
      <c r="V33" s="19">
        <v>60</v>
      </c>
      <c r="W33" s="14" t="s">
        <v>93</v>
      </c>
      <c r="X33" s="12" t="s">
        <v>93</v>
      </c>
    </row>
    <row r="34" spans="1:24" x14ac:dyDescent="0.35">
      <c r="A34" s="1">
        <v>2006</v>
      </c>
      <c r="B34" s="34">
        <v>548</v>
      </c>
      <c r="C34" s="34">
        <f t="shared" si="3"/>
        <v>2922.4</v>
      </c>
      <c r="D34" s="36">
        <v>360</v>
      </c>
      <c r="E34" s="36" t="s">
        <v>93</v>
      </c>
      <c r="F34" s="36" t="s">
        <v>93</v>
      </c>
      <c r="G34" s="28">
        <v>480</v>
      </c>
      <c r="H34" s="5">
        <v>390</v>
      </c>
      <c r="I34" s="5">
        <v>90</v>
      </c>
      <c r="J34" s="4">
        <v>180</v>
      </c>
      <c r="K34" s="8">
        <v>84665</v>
      </c>
      <c r="L34" s="106">
        <v>0.77600000000000002</v>
      </c>
      <c r="M34" s="8">
        <v>39700</v>
      </c>
      <c r="N34" s="8">
        <v>10</v>
      </c>
      <c r="O34" s="8">
        <v>397000</v>
      </c>
      <c r="P34" s="8">
        <v>844</v>
      </c>
      <c r="Q34" s="20">
        <v>240</v>
      </c>
      <c r="R34" s="20">
        <v>0</v>
      </c>
      <c r="S34" s="4">
        <v>180</v>
      </c>
      <c r="T34" s="19">
        <f t="shared" si="2"/>
        <v>912</v>
      </c>
      <c r="U34" s="19">
        <v>60</v>
      </c>
      <c r="V34" s="19">
        <v>60</v>
      </c>
      <c r="W34" s="14" t="s">
        <v>93</v>
      </c>
      <c r="X34" s="12" t="s">
        <v>93</v>
      </c>
    </row>
    <row r="35" spans="1:24" x14ac:dyDescent="0.35">
      <c r="A35" s="1">
        <v>2007</v>
      </c>
      <c r="B35" s="34">
        <v>548</v>
      </c>
      <c r="C35" s="34">
        <f t="shared" si="3"/>
        <v>2922.4</v>
      </c>
      <c r="D35" s="36">
        <v>360</v>
      </c>
      <c r="E35" s="36" t="s">
        <v>93</v>
      </c>
      <c r="F35" s="36" t="s">
        <v>93</v>
      </c>
      <c r="G35" s="28">
        <v>480</v>
      </c>
      <c r="H35" s="5">
        <v>390</v>
      </c>
      <c r="I35" s="5">
        <v>90</v>
      </c>
      <c r="J35" s="4">
        <v>180</v>
      </c>
      <c r="K35" s="8">
        <v>84665</v>
      </c>
      <c r="L35" s="106">
        <v>0.77600000000000002</v>
      </c>
      <c r="M35" s="8">
        <v>40300</v>
      </c>
      <c r="N35" s="8">
        <v>10</v>
      </c>
      <c r="O35" s="8">
        <v>403000</v>
      </c>
      <c r="P35" s="8">
        <v>874</v>
      </c>
      <c r="Q35" s="20">
        <v>240</v>
      </c>
      <c r="R35" s="20">
        <v>0</v>
      </c>
      <c r="S35" s="4">
        <v>180</v>
      </c>
      <c r="T35" s="19">
        <f t="shared" si="2"/>
        <v>912</v>
      </c>
      <c r="U35" s="19">
        <v>60</v>
      </c>
      <c r="V35" s="19">
        <v>60</v>
      </c>
      <c r="W35" s="14" t="s">
        <v>93</v>
      </c>
      <c r="X35" s="12" t="s">
        <v>93</v>
      </c>
    </row>
    <row r="36" spans="1:24" x14ac:dyDescent="0.35">
      <c r="A36" s="1">
        <v>2008</v>
      </c>
      <c r="B36" s="34">
        <v>548</v>
      </c>
      <c r="C36" s="34">
        <f t="shared" si="3"/>
        <v>2922.4</v>
      </c>
      <c r="D36" s="36">
        <v>360</v>
      </c>
      <c r="E36" s="36" t="s">
        <v>93</v>
      </c>
      <c r="F36" s="36" t="s">
        <v>93</v>
      </c>
      <c r="G36" s="28">
        <v>480</v>
      </c>
      <c r="H36" s="5">
        <v>390</v>
      </c>
      <c r="I36" s="5">
        <v>90</v>
      </c>
      <c r="J36" s="4">
        <v>180</v>
      </c>
      <c r="K36" s="8">
        <v>84665</v>
      </c>
      <c r="L36" s="106">
        <v>0.77600000000000002</v>
      </c>
      <c r="M36" s="8">
        <v>41000</v>
      </c>
      <c r="N36" s="8">
        <v>10</v>
      </c>
      <c r="O36" s="8">
        <v>410000</v>
      </c>
      <c r="P36" s="8">
        <v>872</v>
      </c>
      <c r="Q36" s="20">
        <v>240</v>
      </c>
      <c r="R36" s="20">
        <v>0</v>
      </c>
      <c r="S36" s="4">
        <v>180</v>
      </c>
      <c r="T36" s="19">
        <f t="shared" si="2"/>
        <v>912</v>
      </c>
      <c r="U36" s="19">
        <v>60</v>
      </c>
      <c r="V36" s="19">
        <v>60</v>
      </c>
      <c r="W36" s="12">
        <v>1</v>
      </c>
      <c r="X36" s="12" t="s">
        <v>93</v>
      </c>
    </row>
    <row r="37" spans="1:24" x14ac:dyDescent="0.35">
      <c r="A37" s="1">
        <v>2009</v>
      </c>
      <c r="B37" s="34">
        <v>548</v>
      </c>
      <c r="C37" s="34">
        <f t="shared" si="3"/>
        <v>2922.4</v>
      </c>
      <c r="D37" s="36">
        <v>360</v>
      </c>
      <c r="E37" s="36" t="s">
        <v>93</v>
      </c>
      <c r="F37" s="36" t="s">
        <v>93</v>
      </c>
      <c r="G37" s="28">
        <v>480</v>
      </c>
      <c r="H37" s="5">
        <v>390</v>
      </c>
      <c r="I37" s="5">
        <v>90</v>
      </c>
      <c r="J37" s="4">
        <v>180</v>
      </c>
      <c r="K37" s="8">
        <v>84665</v>
      </c>
      <c r="L37" s="106">
        <v>0.77600000000000002</v>
      </c>
      <c r="M37" s="8">
        <v>42800</v>
      </c>
      <c r="N37" s="8">
        <v>10</v>
      </c>
      <c r="O37" s="8">
        <v>428000</v>
      </c>
      <c r="P37" s="8">
        <v>910</v>
      </c>
      <c r="Q37" s="20">
        <v>240</v>
      </c>
      <c r="R37" s="20">
        <v>0</v>
      </c>
      <c r="S37" s="4">
        <v>180</v>
      </c>
      <c r="T37" s="19">
        <f t="shared" si="2"/>
        <v>912</v>
      </c>
      <c r="U37" s="19">
        <v>60</v>
      </c>
      <c r="V37" s="19">
        <v>60</v>
      </c>
      <c r="W37" s="12">
        <v>1</v>
      </c>
      <c r="X37" s="12" t="s">
        <v>93</v>
      </c>
    </row>
    <row r="38" spans="1:24" x14ac:dyDescent="0.35">
      <c r="A38" s="1">
        <v>2010</v>
      </c>
      <c r="B38" s="34">
        <v>548</v>
      </c>
      <c r="C38" s="34">
        <f t="shared" si="3"/>
        <v>2922.4</v>
      </c>
      <c r="D38" s="36">
        <v>360</v>
      </c>
      <c r="E38" s="36" t="s">
        <v>93</v>
      </c>
      <c r="F38" s="36" t="s">
        <v>93</v>
      </c>
      <c r="G38" s="28">
        <v>480</v>
      </c>
      <c r="H38" s="5">
        <v>390</v>
      </c>
      <c r="I38" s="5">
        <v>90</v>
      </c>
      <c r="J38" s="4">
        <v>180</v>
      </c>
      <c r="K38" s="8">
        <v>84665</v>
      </c>
      <c r="L38" s="106">
        <v>0.77600000000000002</v>
      </c>
      <c r="M38" s="8">
        <v>42400</v>
      </c>
      <c r="N38" s="8">
        <v>10</v>
      </c>
      <c r="O38" s="8">
        <v>424000</v>
      </c>
      <c r="P38" s="8">
        <v>901</v>
      </c>
      <c r="Q38" s="20">
        <v>240</v>
      </c>
      <c r="R38" s="20">
        <v>0</v>
      </c>
      <c r="S38" s="4">
        <v>180</v>
      </c>
      <c r="T38" s="19">
        <f t="shared" si="2"/>
        <v>912</v>
      </c>
      <c r="U38" s="19">
        <v>60</v>
      </c>
      <c r="V38" s="19">
        <v>60</v>
      </c>
      <c r="W38" s="12">
        <v>1</v>
      </c>
      <c r="X38" s="12" t="s">
        <v>93</v>
      </c>
    </row>
    <row r="39" spans="1:24" x14ac:dyDescent="0.35">
      <c r="A39" s="1">
        <v>2011</v>
      </c>
      <c r="B39" s="34">
        <v>548</v>
      </c>
      <c r="C39" s="34">
        <f t="shared" si="3"/>
        <v>2922.4</v>
      </c>
      <c r="D39" s="36">
        <v>360</v>
      </c>
      <c r="E39" s="36" t="s">
        <v>93</v>
      </c>
      <c r="F39" s="36" t="s">
        <v>93</v>
      </c>
      <c r="G39" s="28">
        <v>480</v>
      </c>
      <c r="H39" s="5">
        <v>390</v>
      </c>
      <c r="I39" s="5">
        <v>90</v>
      </c>
      <c r="J39" s="4">
        <v>180</v>
      </c>
      <c r="K39" s="8">
        <v>84665</v>
      </c>
      <c r="L39" s="106">
        <v>0.77600000000000002</v>
      </c>
      <c r="M39" s="8">
        <v>42800</v>
      </c>
      <c r="N39" s="8">
        <v>10</v>
      </c>
      <c r="O39" s="8">
        <v>428000</v>
      </c>
      <c r="P39" s="8">
        <v>910</v>
      </c>
      <c r="Q39" s="20">
        <v>240</v>
      </c>
      <c r="R39" s="20">
        <v>0</v>
      </c>
      <c r="S39" s="4">
        <v>180</v>
      </c>
      <c r="T39" s="19">
        <f t="shared" si="2"/>
        <v>912</v>
      </c>
      <c r="U39" s="19">
        <v>60</v>
      </c>
      <c r="V39" s="19">
        <v>60</v>
      </c>
      <c r="W39" s="12">
        <v>1</v>
      </c>
      <c r="X39" s="12" t="s">
        <v>93</v>
      </c>
    </row>
    <row r="40" spans="1:24" x14ac:dyDescent="0.35">
      <c r="A40" s="1">
        <v>2012</v>
      </c>
      <c r="B40" s="34">
        <v>548</v>
      </c>
      <c r="C40" s="34">
        <f t="shared" si="3"/>
        <v>2922.4</v>
      </c>
      <c r="D40" s="36">
        <v>360</v>
      </c>
      <c r="E40" s="36" t="s">
        <v>93</v>
      </c>
      <c r="F40" s="36" t="s">
        <v>93</v>
      </c>
      <c r="G40" s="28">
        <v>480</v>
      </c>
      <c r="H40" s="5">
        <v>390</v>
      </c>
      <c r="I40" s="5">
        <v>90</v>
      </c>
      <c r="J40" s="4">
        <v>180</v>
      </c>
      <c r="K40" s="8">
        <v>84665</v>
      </c>
      <c r="L40" s="106">
        <v>0.77600000000000002</v>
      </c>
      <c r="M40" s="8">
        <v>44000</v>
      </c>
      <c r="N40" s="8">
        <v>10</v>
      </c>
      <c r="O40" s="8">
        <v>440000</v>
      </c>
      <c r="P40" s="8">
        <v>935</v>
      </c>
      <c r="Q40" s="20">
        <v>240</v>
      </c>
      <c r="R40" s="20">
        <v>0</v>
      </c>
      <c r="S40" s="4">
        <v>180</v>
      </c>
      <c r="T40" s="19">
        <f t="shared" si="2"/>
        <v>912</v>
      </c>
      <c r="U40" s="19">
        <v>60</v>
      </c>
      <c r="V40" s="19">
        <v>60</v>
      </c>
      <c r="W40" s="12">
        <v>1</v>
      </c>
      <c r="X40" s="19">
        <v>30</v>
      </c>
    </row>
    <row r="41" spans="1:24" x14ac:dyDescent="0.35">
      <c r="A41" s="1">
        <v>2013</v>
      </c>
      <c r="B41" s="34">
        <v>548</v>
      </c>
      <c r="C41" s="34">
        <f t="shared" si="3"/>
        <v>2922.4</v>
      </c>
      <c r="D41" s="36">
        <v>360</v>
      </c>
      <c r="E41" s="36" t="s">
        <v>93</v>
      </c>
      <c r="F41" s="36" t="s">
        <v>93</v>
      </c>
      <c r="G41" s="28">
        <v>480</v>
      </c>
      <c r="H41" s="5">
        <v>390</v>
      </c>
      <c r="I41" s="5">
        <v>90</v>
      </c>
      <c r="J41" s="4">
        <v>225</v>
      </c>
      <c r="K41" s="8">
        <v>105831</v>
      </c>
      <c r="L41" s="106">
        <v>0.77600000000000002</v>
      </c>
      <c r="M41" s="8">
        <v>44500</v>
      </c>
      <c r="N41" s="8">
        <v>10</v>
      </c>
      <c r="O41" s="8">
        <v>445000</v>
      </c>
      <c r="P41" s="8">
        <v>946</v>
      </c>
      <c r="Q41" s="20">
        <v>240</v>
      </c>
      <c r="R41" s="20">
        <v>0</v>
      </c>
      <c r="S41" s="4">
        <v>180</v>
      </c>
      <c r="T41" s="19">
        <f t="shared" si="2"/>
        <v>912</v>
      </c>
      <c r="U41" s="19">
        <v>60</v>
      </c>
      <c r="V41" s="19">
        <v>60</v>
      </c>
      <c r="W41" s="12">
        <v>1</v>
      </c>
      <c r="X41" s="19">
        <v>30</v>
      </c>
    </row>
    <row r="42" spans="1:24" x14ac:dyDescent="0.35">
      <c r="A42" s="1">
        <v>2014</v>
      </c>
      <c r="B42" s="34">
        <v>548</v>
      </c>
      <c r="C42" s="34">
        <f>4*365.3</f>
        <v>1461.2</v>
      </c>
      <c r="D42" s="34">
        <v>384</v>
      </c>
      <c r="E42" s="34">
        <f>12*365.3</f>
        <v>4383.6000000000004</v>
      </c>
      <c r="F42" s="34">
        <v>96</v>
      </c>
      <c r="G42" s="28">
        <v>480</v>
      </c>
      <c r="H42" s="5">
        <v>390</v>
      </c>
      <c r="I42" s="5">
        <v>90</v>
      </c>
      <c r="J42" s="4">
        <v>225</v>
      </c>
      <c r="K42" s="8">
        <v>105831</v>
      </c>
      <c r="L42" s="106">
        <v>0.77600000000000002</v>
      </c>
      <c r="M42" s="8">
        <v>44400</v>
      </c>
      <c r="N42" s="8">
        <v>10</v>
      </c>
      <c r="O42" s="8">
        <v>444000</v>
      </c>
      <c r="P42" s="8">
        <v>944</v>
      </c>
      <c r="Q42" s="20">
        <v>240</v>
      </c>
      <c r="R42" s="20">
        <v>0</v>
      </c>
      <c r="S42" s="4">
        <v>180</v>
      </c>
      <c r="T42" s="19">
        <f t="shared" si="2"/>
        <v>912</v>
      </c>
      <c r="U42" s="19">
        <v>60</v>
      </c>
      <c r="V42" s="19">
        <v>60</v>
      </c>
      <c r="W42" s="12">
        <v>1</v>
      </c>
      <c r="X42" s="19">
        <v>30</v>
      </c>
    </row>
    <row r="43" spans="1:24" x14ac:dyDescent="0.35">
      <c r="A43" s="1">
        <v>2015</v>
      </c>
      <c r="B43" s="34">
        <v>548</v>
      </c>
      <c r="C43" s="34">
        <f t="shared" ref="C43:C54" si="4">4*365.3</f>
        <v>1461.2</v>
      </c>
      <c r="D43" s="34">
        <v>384</v>
      </c>
      <c r="E43" s="34">
        <f t="shared" ref="E43:E54" si="5">12*365.3</f>
        <v>4383.6000000000004</v>
      </c>
      <c r="F43" s="34">
        <v>96</v>
      </c>
      <c r="G43" s="28">
        <v>480</v>
      </c>
      <c r="H43" s="5">
        <v>390</v>
      </c>
      <c r="I43" s="5">
        <v>90</v>
      </c>
      <c r="J43" s="4">
        <v>225</v>
      </c>
      <c r="K43" s="8">
        <v>105831</v>
      </c>
      <c r="L43" s="106">
        <v>0.77600000000000002</v>
      </c>
      <c r="M43" s="8">
        <v>44500</v>
      </c>
      <c r="N43" s="8">
        <v>10</v>
      </c>
      <c r="O43" s="8">
        <v>445000</v>
      </c>
      <c r="P43" s="8">
        <v>946</v>
      </c>
      <c r="Q43" s="20">
        <v>240</v>
      </c>
      <c r="R43" s="20">
        <v>0</v>
      </c>
      <c r="S43" s="4">
        <v>180</v>
      </c>
      <c r="T43" s="19">
        <f t="shared" si="2"/>
        <v>912</v>
      </c>
      <c r="U43" s="19">
        <v>60</v>
      </c>
      <c r="V43" s="19">
        <v>60</v>
      </c>
      <c r="W43" s="12">
        <v>1</v>
      </c>
      <c r="X43" s="19">
        <v>30</v>
      </c>
    </row>
    <row r="44" spans="1:24" x14ac:dyDescent="0.35">
      <c r="A44" s="1">
        <v>2016</v>
      </c>
      <c r="B44" s="34">
        <v>548</v>
      </c>
      <c r="C44" s="34">
        <f t="shared" si="4"/>
        <v>1461.2</v>
      </c>
      <c r="D44" s="34">
        <v>384</v>
      </c>
      <c r="E44" s="34">
        <f t="shared" si="5"/>
        <v>4383.6000000000004</v>
      </c>
      <c r="F44" s="34">
        <v>96</v>
      </c>
      <c r="G44" s="28">
        <v>480</v>
      </c>
      <c r="H44" s="5">
        <v>390</v>
      </c>
      <c r="I44" s="5">
        <v>90</v>
      </c>
      <c r="J44" s="4">
        <v>250</v>
      </c>
      <c r="K44" s="8">
        <v>117590</v>
      </c>
      <c r="L44" s="106">
        <v>0.77600000000000002</v>
      </c>
      <c r="M44" s="8">
        <v>44300</v>
      </c>
      <c r="N44" s="8">
        <v>10</v>
      </c>
      <c r="O44" s="8">
        <v>443000</v>
      </c>
      <c r="P44" s="8">
        <v>942</v>
      </c>
      <c r="Q44" s="20">
        <v>240</v>
      </c>
      <c r="R44" s="20">
        <v>0</v>
      </c>
      <c r="S44" s="4">
        <v>180</v>
      </c>
      <c r="T44" s="19">
        <f t="shared" si="2"/>
        <v>912</v>
      </c>
      <c r="U44" s="19">
        <v>90</v>
      </c>
      <c r="V44" s="19">
        <v>90</v>
      </c>
      <c r="W44" s="12">
        <v>1</v>
      </c>
      <c r="X44" s="19">
        <v>30</v>
      </c>
    </row>
    <row r="45" spans="1:24" x14ac:dyDescent="0.35">
      <c r="A45" s="1">
        <v>2017</v>
      </c>
      <c r="B45" s="34">
        <v>548</v>
      </c>
      <c r="C45" s="34">
        <f t="shared" si="4"/>
        <v>1461.2</v>
      </c>
      <c r="D45" s="34">
        <v>384</v>
      </c>
      <c r="E45" s="34">
        <f t="shared" si="5"/>
        <v>4383.6000000000004</v>
      </c>
      <c r="F45" s="34">
        <v>96</v>
      </c>
      <c r="G45" s="28">
        <v>480</v>
      </c>
      <c r="H45" s="5">
        <v>390</v>
      </c>
      <c r="I45" s="5">
        <v>90</v>
      </c>
      <c r="J45" s="4">
        <v>250</v>
      </c>
      <c r="K45" s="8">
        <v>117590</v>
      </c>
      <c r="L45" s="106">
        <v>0.77600000000000002</v>
      </c>
      <c r="M45" s="8">
        <v>44800</v>
      </c>
      <c r="N45" s="8">
        <v>10</v>
      </c>
      <c r="O45" s="8">
        <v>448000</v>
      </c>
      <c r="P45" s="8">
        <v>952</v>
      </c>
      <c r="Q45" s="20">
        <v>240</v>
      </c>
      <c r="R45" s="20">
        <v>0</v>
      </c>
      <c r="S45" s="4">
        <v>180</v>
      </c>
      <c r="T45" s="19">
        <f t="shared" si="2"/>
        <v>912</v>
      </c>
      <c r="U45" s="19">
        <v>90</v>
      </c>
      <c r="V45" s="19">
        <v>90</v>
      </c>
      <c r="W45" s="12">
        <v>0</v>
      </c>
      <c r="X45" s="19">
        <v>30</v>
      </c>
    </row>
    <row r="46" spans="1:24" x14ac:dyDescent="0.35">
      <c r="A46" s="1">
        <v>2018</v>
      </c>
      <c r="B46" s="34">
        <v>548</v>
      </c>
      <c r="C46" s="34">
        <f t="shared" si="4"/>
        <v>1461.2</v>
      </c>
      <c r="D46" s="34">
        <v>384</v>
      </c>
      <c r="E46" s="34">
        <f t="shared" si="5"/>
        <v>4383.6000000000004</v>
      </c>
      <c r="F46" s="34">
        <v>96</v>
      </c>
      <c r="G46" s="28">
        <v>480</v>
      </c>
      <c r="H46" s="5">
        <v>390</v>
      </c>
      <c r="I46" s="5">
        <v>90</v>
      </c>
      <c r="J46" s="4">
        <v>250</v>
      </c>
      <c r="K46" s="8">
        <v>117590</v>
      </c>
      <c r="L46" s="106">
        <v>0.77600000000000002</v>
      </c>
      <c r="M46" s="8">
        <v>45500</v>
      </c>
      <c r="N46" s="8">
        <v>10</v>
      </c>
      <c r="O46" s="8">
        <v>455000</v>
      </c>
      <c r="P46" s="8">
        <v>967</v>
      </c>
      <c r="Q46" s="20">
        <v>240</v>
      </c>
      <c r="R46" s="20">
        <v>0</v>
      </c>
      <c r="S46" s="4">
        <v>180</v>
      </c>
      <c r="T46" s="19">
        <f t="shared" si="2"/>
        <v>912</v>
      </c>
      <c r="U46" s="19">
        <v>90</v>
      </c>
      <c r="V46" s="19">
        <v>90</v>
      </c>
      <c r="W46" s="12">
        <v>0</v>
      </c>
      <c r="X46" s="19">
        <v>30</v>
      </c>
    </row>
    <row r="47" spans="1:24" x14ac:dyDescent="0.35">
      <c r="A47" s="1">
        <v>2019</v>
      </c>
      <c r="B47" s="34">
        <v>548</v>
      </c>
      <c r="C47" s="34">
        <f t="shared" si="4"/>
        <v>1461.2</v>
      </c>
      <c r="D47" s="34">
        <v>384</v>
      </c>
      <c r="E47" s="34">
        <f t="shared" si="5"/>
        <v>4383.6000000000004</v>
      </c>
      <c r="F47" s="34">
        <v>96</v>
      </c>
      <c r="G47" s="28">
        <v>480</v>
      </c>
      <c r="H47" s="5">
        <v>390</v>
      </c>
      <c r="I47" s="5">
        <v>90</v>
      </c>
      <c r="J47" s="4">
        <v>250</v>
      </c>
      <c r="K47" s="8">
        <v>117590</v>
      </c>
      <c r="L47" s="106">
        <v>0.77600000000000002</v>
      </c>
      <c r="M47" s="8">
        <v>46500</v>
      </c>
      <c r="N47" s="8">
        <v>10</v>
      </c>
      <c r="O47" s="8">
        <v>465000</v>
      </c>
      <c r="P47" s="8">
        <v>989</v>
      </c>
      <c r="Q47" s="20">
        <v>240</v>
      </c>
      <c r="R47" s="20">
        <v>0</v>
      </c>
      <c r="S47" s="4">
        <v>180</v>
      </c>
      <c r="T47" s="19">
        <f t="shared" si="2"/>
        <v>912</v>
      </c>
      <c r="U47" s="19">
        <v>90</v>
      </c>
      <c r="V47" s="19">
        <v>90</v>
      </c>
      <c r="W47" s="12">
        <v>0</v>
      </c>
      <c r="X47" s="19">
        <v>30</v>
      </c>
    </row>
    <row r="48" spans="1:24" x14ac:dyDescent="0.35">
      <c r="A48" s="1">
        <v>2020</v>
      </c>
      <c r="B48" s="34">
        <v>548</v>
      </c>
      <c r="C48" s="34">
        <f t="shared" si="4"/>
        <v>1461.2</v>
      </c>
      <c r="D48" s="34">
        <v>384</v>
      </c>
      <c r="E48" s="34">
        <f t="shared" si="5"/>
        <v>4383.6000000000004</v>
      </c>
      <c r="F48" s="34">
        <v>96</v>
      </c>
      <c r="G48" s="28">
        <v>480</v>
      </c>
      <c r="H48" s="5">
        <v>390</v>
      </c>
      <c r="I48" s="5">
        <v>90</v>
      </c>
      <c r="J48" s="4">
        <v>250</v>
      </c>
      <c r="K48" s="8">
        <v>117590</v>
      </c>
      <c r="L48" s="106">
        <v>0.77600000000000002</v>
      </c>
      <c r="M48" s="8">
        <v>47300</v>
      </c>
      <c r="N48" s="8">
        <v>10</v>
      </c>
      <c r="O48" s="8">
        <v>473000</v>
      </c>
      <c r="P48" s="8">
        <v>1006</v>
      </c>
      <c r="Q48" s="20">
        <v>240</v>
      </c>
      <c r="R48" s="20">
        <v>0</v>
      </c>
      <c r="S48" s="4">
        <v>180</v>
      </c>
      <c r="T48" s="19">
        <f t="shared" si="2"/>
        <v>912</v>
      </c>
      <c r="U48" s="19">
        <v>90</v>
      </c>
      <c r="V48" s="19">
        <v>90</v>
      </c>
      <c r="W48" s="12">
        <v>0</v>
      </c>
      <c r="X48" s="19">
        <v>30</v>
      </c>
    </row>
    <row r="49" spans="1:24" x14ac:dyDescent="0.35">
      <c r="A49" s="1">
        <v>2021</v>
      </c>
      <c r="B49" s="34">
        <v>548</v>
      </c>
      <c r="C49" s="34">
        <f t="shared" si="4"/>
        <v>1461.2</v>
      </c>
      <c r="D49" s="34">
        <v>384</v>
      </c>
      <c r="E49" s="34">
        <f t="shared" si="5"/>
        <v>4383.6000000000004</v>
      </c>
      <c r="F49" s="34">
        <v>96</v>
      </c>
      <c r="G49" s="28">
        <v>480</v>
      </c>
      <c r="H49" s="5">
        <v>390</v>
      </c>
      <c r="I49" s="5">
        <v>90</v>
      </c>
      <c r="J49" s="4">
        <v>250</v>
      </c>
      <c r="K49" s="8">
        <v>117590</v>
      </c>
      <c r="L49" s="106">
        <v>0.77600000000000002</v>
      </c>
      <c r="M49" s="8">
        <v>47600</v>
      </c>
      <c r="N49" s="8">
        <v>10</v>
      </c>
      <c r="O49" s="8">
        <v>476000</v>
      </c>
      <c r="P49" s="8">
        <v>1012</v>
      </c>
      <c r="Q49" s="20">
        <v>240</v>
      </c>
      <c r="R49" s="20">
        <v>0</v>
      </c>
      <c r="S49" s="4">
        <v>180</v>
      </c>
      <c r="T49" s="19">
        <f t="shared" si="2"/>
        <v>912</v>
      </c>
      <c r="U49" s="19">
        <v>90</v>
      </c>
      <c r="V49" s="19">
        <v>90</v>
      </c>
      <c r="W49" s="12">
        <v>0</v>
      </c>
      <c r="X49" s="19">
        <v>30</v>
      </c>
    </row>
    <row r="50" spans="1:24" x14ac:dyDescent="0.35">
      <c r="A50" s="1">
        <v>2022</v>
      </c>
      <c r="B50" s="34">
        <v>548</v>
      </c>
      <c r="C50" s="34">
        <f t="shared" si="4"/>
        <v>1461.2</v>
      </c>
      <c r="D50" s="34">
        <v>384</v>
      </c>
      <c r="E50" s="34">
        <f t="shared" si="5"/>
        <v>4383.6000000000004</v>
      </c>
      <c r="F50" s="34">
        <v>96</v>
      </c>
      <c r="G50" s="28">
        <v>480</v>
      </c>
      <c r="H50" s="5">
        <v>390</v>
      </c>
      <c r="I50" s="5">
        <v>90</v>
      </c>
      <c r="J50" s="4">
        <v>250</v>
      </c>
      <c r="K50" s="8">
        <v>117590</v>
      </c>
      <c r="L50" s="106">
        <v>0.77600000000000002</v>
      </c>
      <c r="M50" s="8">
        <v>48300</v>
      </c>
      <c r="N50" s="8">
        <v>10</v>
      </c>
      <c r="O50" s="8">
        <v>483000</v>
      </c>
      <c r="P50" s="8">
        <v>1027</v>
      </c>
      <c r="Q50" s="20">
        <v>240</v>
      </c>
      <c r="R50" s="20">
        <v>0</v>
      </c>
      <c r="S50" s="4">
        <v>180</v>
      </c>
      <c r="T50" s="19">
        <f t="shared" si="2"/>
        <v>912</v>
      </c>
      <c r="U50" s="19">
        <v>90</v>
      </c>
      <c r="V50" s="19">
        <v>90</v>
      </c>
      <c r="W50" s="12">
        <v>0</v>
      </c>
      <c r="X50" s="19">
        <v>30</v>
      </c>
    </row>
    <row r="51" spans="1:24" x14ac:dyDescent="0.35">
      <c r="A51" s="1">
        <v>2023</v>
      </c>
      <c r="B51" s="34">
        <v>548</v>
      </c>
      <c r="C51" s="34">
        <f t="shared" si="4"/>
        <v>1461.2</v>
      </c>
      <c r="D51" s="34">
        <v>384</v>
      </c>
      <c r="E51" s="34">
        <f t="shared" si="5"/>
        <v>4383.6000000000004</v>
      </c>
      <c r="F51" s="34">
        <v>96</v>
      </c>
      <c r="G51" s="28">
        <v>480</v>
      </c>
      <c r="H51" s="5">
        <v>390</v>
      </c>
      <c r="I51" s="5">
        <v>90</v>
      </c>
      <c r="J51" s="4">
        <v>250</v>
      </c>
      <c r="K51" s="8">
        <v>117590</v>
      </c>
      <c r="L51" s="106">
        <v>0.77600000000000002</v>
      </c>
      <c r="M51" s="8">
        <v>52500</v>
      </c>
      <c r="N51" s="8">
        <v>10</v>
      </c>
      <c r="O51" s="8">
        <v>525000</v>
      </c>
      <c r="P51" s="8">
        <v>1116</v>
      </c>
      <c r="Q51" s="20">
        <v>240</v>
      </c>
      <c r="R51" s="20">
        <v>0</v>
      </c>
      <c r="S51" s="4">
        <v>180</v>
      </c>
      <c r="T51" s="19">
        <f t="shared" si="2"/>
        <v>912</v>
      </c>
      <c r="U51" s="19">
        <v>90</v>
      </c>
      <c r="V51" s="19">
        <v>90</v>
      </c>
      <c r="W51" s="12">
        <v>0</v>
      </c>
      <c r="X51" s="19">
        <v>30</v>
      </c>
    </row>
    <row r="52" spans="1:24" x14ac:dyDescent="0.35">
      <c r="A52" s="1">
        <v>2024</v>
      </c>
      <c r="B52" s="34">
        <v>548</v>
      </c>
      <c r="C52" s="34">
        <f t="shared" si="4"/>
        <v>1461.2</v>
      </c>
      <c r="D52" s="34">
        <v>384</v>
      </c>
      <c r="E52" s="34">
        <f t="shared" si="5"/>
        <v>4383.6000000000004</v>
      </c>
      <c r="F52" s="34">
        <v>96</v>
      </c>
      <c r="G52" s="28">
        <v>480</v>
      </c>
      <c r="H52" s="5">
        <v>390</v>
      </c>
      <c r="I52" s="5">
        <v>90</v>
      </c>
      <c r="J52" s="4">
        <v>250</v>
      </c>
      <c r="K52" s="8">
        <v>117590</v>
      </c>
      <c r="L52" s="106">
        <v>0.77600000000000002</v>
      </c>
      <c r="M52" s="8">
        <v>57300</v>
      </c>
      <c r="N52" s="8">
        <v>10</v>
      </c>
      <c r="O52" s="8">
        <v>573000</v>
      </c>
      <c r="P52" s="8">
        <v>1218</v>
      </c>
      <c r="Q52" s="20">
        <v>240</v>
      </c>
      <c r="R52" s="20">
        <v>0</v>
      </c>
      <c r="S52" s="4">
        <v>180</v>
      </c>
      <c r="T52" s="19">
        <f t="shared" si="2"/>
        <v>912</v>
      </c>
      <c r="U52" s="19">
        <v>90</v>
      </c>
      <c r="V52" s="19">
        <v>90</v>
      </c>
      <c r="W52" s="12">
        <v>0</v>
      </c>
      <c r="X52" s="19">
        <v>60</v>
      </c>
    </row>
    <row r="53" spans="1:24" s="2" customFormat="1" x14ac:dyDescent="0.35">
      <c r="A53" s="1">
        <v>2025</v>
      </c>
      <c r="B53" s="34">
        <v>548</v>
      </c>
      <c r="C53" s="34">
        <f t="shared" si="4"/>
        <v>1461.2</v>
      </c>
      <c r="D53" s="34">
        <v>384</v>
      </c>
      <c r="E53" s="34">
        <f t="shared" si="5"/>
        <v>4383.6000000000004</v>
      </c>
      <c r="F53" s="34">
        <v>96</v>
      </c>
      <c r="G53" s="28">
        <v>480</v>
      </c>
      <c r="H53" s="5">
        <v>390</v>
      </c>
      <c r="I53" s="5">
        <v>90</v>
      </c>
      <c r="J53" s="4">
        <v>250</v>
      </c>
      <c r="K53" s="8">
        <v>117590</v>
      </c>
      <c r="L53" s="106">
        <v>0.77600000000000002</v>
      </c>
      <c r="M53" s="8">
        <v>58800</v>
      </c>
      <c r="N53" s="8">
        <v>10</v>
      </c>
      <c r="O53" s="8">
        <v>588000</v>
      </c>
      <c r="P53" s="8">
        <v>1250</v>
      </c>
      <c r="Q53" s="20">
        <v>240</v>
      </c>
      <c r="R53" s="20">
        <v>0</v>
      </c>
      <c r="S53" s="4">
        <v>180</v>
      </c>
      <c r="T53" s="19">
        <f t="shared" si="2"/>
        <v>912</v>
      </c>
      <c r="U53" s="19">
        <v>90</v>
      </c>
      <c r="V53" s="19">
        <v>90</v>
      </c>
      <c r="W53" s="12">
        <v>0</v>
      </c>
      <c r="X53" s="19">
        <v>60</v>
      </c>
    </row>
    <row r="54" spans="1:24" s="2" customFormat="1" x14ac:dyDescent="0.35">
      <c r="A54" s="1">
        <v>2026</v>
      </c>
      <c r="B54" s="34">
        <v>548</v>
      </c>
      <c r="C54" s="34">
        <f t="shared" si="4"/>
        <v>1461.2</v>
      </c>
      <c r="D54" s="34">
        <v>384</v>
      </c>
      <c r="E54" s="34">
        <f t="shared" si="5"/>
        <v>4383.6000000000004</v>
      </c>
      <c r="F54" s="34">
        <v>96</v>
      </c>
      <c r="G54" s="28">
        <v>480</v>
      </c>
      <c r="H54" s="5">
        <v>390</v>
      </c>
      <c r="I54" s="5">
        <v>90</v>
      </c>
      <c r="J54" s="4">
        <v>250</v>
      </c>
      <c r="K54" s="8">
        <v>117590</v>
      </c>
      <c r="L54" s="106">
        <v>0.77600000000000002</v>
      </c>
      <c r="M54" s="8">
        <v>59200</v>
      </c>
      <c r="N54" s="8">
        <v>10</v>
      </c>
      <c r="O54" s="8">
        <v>592000</v>
      </c>
      <c r="P54" s="8">
        <v>1259</v>
      </c>
      <c r="Q54" s="20">
        <v>240</v>
      </c>
      <c r="R54" s="20">
        <v>0</v>
      </c>
      <c r="S54" s="4">
        <v>180</v>
      </c>
      <c r="T54" s="19">
        <f t="shared" si="2"/>
        <v>912</v>
      </c>
      <c r="U54" s="19">
        <v>90</v>
      </c>
      <c r="V54" s="19">
        <v>90</v>
      </c>
      <c r="W54" s="12">
        <v>0</v>
      </c>
      <c r="X54" s="19">
        <v>60</v>
      </c>
    </row>
  </sheetData>
  <sheetProtection algorithmName="SHA-512" hashValue="htiuVvRSb+rZtrxL05DfDNZQ+nhBKcFbYvqjEr1Ll0hWXO7JYb9ky1b8IIdjgzs+K7+iMtDvBGuF2hdFTyBpjQ==" saltValue="WPhztCKEiLLYA/y4rUCuSw==" spinCount="100000" sheet="1" objects="1" scenarios="1"/>
  <phoneticPr fontId="2" type="noConversion"/>
  <pageMargins left="0.7" right="0.7" top="0.75" bottom="0.75" header="0.3" footer="0.3"/>
  <pageSetup paperSize="9" orientation="portrait" r:id="rId1"/>
</worksheet>
</file>

<file path=docMetadata/LabelInfo.xml><?xml version="1.0" encoding="utf-8"?>
<clbl:labelList xmlns:clbl="http://schemas.microsoft.com/office/2020/mipLabelMetadata">
  <clbl:label id="{1ebe786c-d036-4bdd-8e09-92a1c04a3b67}" enabled="1" method="Privileged" siteId="{1e586649-7317-42fb-8949-66923d34ba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VARIABLE LIST</vt:lpstr>
      <vt:lpstr>DESCRIPTIVES</vt:lpstr>
      <vt:lpstr>DATASET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 Juarez</dc:creator>
  <cp:lastModifiedBy>Helena Honkaniemi-Hoppe</cp:lastModifiedBy>
  <dcterms:created xsi:type="dcterms:W3CDTF">2025-06-09T08:01:31Z</dcterms:created>
  <dcterms:modified xsi:type="dcterms:W3CDTF">2026-10-08T07:52:06Z</dcterms:modified>
</cp:coreProperties>
</file>